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edcourts-my.sharepoint.com/personal/joy_hamons_ca6_uscourts_gov/Documents/Arch_Share/ACTIVE PROJECTS/S OH_CBus Readler Perm Chambers/FURNITURE/Bid/ISSUED to Biddiers/"/>
    </mc:Choice>
  </mc:AlternateContent>
  <xr:revisionPtr revIDLastSave="3153" documentId="13_ncr:1_{A41F06E7-8322-4C4D-B51D-421EAC06A351}" xr6:coauthVersionLast="47" xr6:coauthVersionMax="47" xr10:uidLastSave="{EF7F0FDB-548D-427D-BB5E-979800A068C8}"/>
  <bookViews>
    <workbookView xWindow="-120" yWindow="-120" windowWidth="29040" windowHeight="17640" xr2:uid="{00000000-000D-0000-FFFF-FFFF00000000}"/>
  </bookViews>
  <sheets>
    <sheet name="FURNITURE BID Info" sheetId="2" r:id="rId1"/>
    <sheet name="ALTERNATES" sheetId="6" r:id="rId2"/>
    <sheet name="FABRIC-FRAME" sheetId="4" state="hidden" r:id="rId3"/>
  </sheets>
  <definedNames>
    <definedName name="_xlnm.Print_Area" localSheetId="1">ALTERNATES!$A$1:$W$160</definedName>
    <definedName name="_xlnm.Print_Area" localSheetId="0">'FURNITURE BID Info'!$A$1:$W$160</definedName>
    <definedName name="_xlnm.Print_Titles" localSheetId="1">ALTERNATES!$11:$11</definedName>
    <definedName name="_xlnm.Print_Titles" localSheetId="0">'FURNITURE BID Info'!$11:$11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152" i="6" l="1"/>
  <c r="U152" i="6"/>
  <c r="T145" i="6"/>
  <c r="W145" i="6" s="1"/>
  <c r="R145" i="6"/>
  <c r="T139" i="6"/>
  <c r="W139" i="6" s="1"/>
  <c r="R139" i="6"/>
  <c r="T133" i="6"/>
  <c r="W133" i="6" s="1"/>
  <c r="R133" i="6"/>
  <c r="W124" i="6"/>
  <c r="T124" i="6"/>
  <c r="R124" i="6"/>
  <c r="T118" i="6"/>
  <c r="W118" i="6" s="1"/>
  <c r="R118" i="6"/>
  <c r="W114" i="6"/>
  <c r="T114" i="6"/>
  <c r="R114" i="6"/>
  <c r="W103" i="6"/>
  <c r="T103" i="6"/>
  <c r="R103" i="6"/>
  <c r="T96" i="6"/>
  <c r="W96" i="6" s="1"/>
  <c r="R96" i="6"/>
  <c r="T88" i="6"/>
  <c r="W88" i="6" s="1"/>
  <c r="R88" i="6"/>
  <c r="T84" i="6"/>
  <c r="W84" i="6" s="1"/>
  <c r="R84" i="6"/>
  <c r="T79" i="6"/>
  <c r="W79" i="6" s="1"/>
  <c r="R79" i="6"/>
  <c r="W74" i="6"/>
  <c r="T74" i="6"/>
  <c r="R74" i="6"/>
  <c r="T68" i="6"/>
  <c r="W68" i="6" s="1"/>
  <c r="R68" i="6"/>
  <c r="W67" i="6"/>
  <c r="T67" i="6"/>
  <c r="R67" i="6"/>
  <c r="T60" i="6"/>
  <c r="W60" i="6" s="1"/>
  <c r="R60" i="6"/>
  <c r="T57" i="6"/>
  <c r="W57" i="6" s="1"/>
  <c r="R57" i="6"/>
  <c r="T50" i="6"/>
  <c r="W50" i="6" s="1"/>
  <c r="R50" i="6"/>
  <c r="T29" i="6"/>
  <c r="W29" i="6" s="1"/>
  <c r="R29" i="6"/>
  <c r="T20" i="6"/>
  <c r="W20" i="6" s="1"/>
  <c r="R20" i="6"/>
  <c r="W14" i="6"/>
  <c r="T14" i="6"/>
  <c r="R14" i="6"/>
  <c r="R152" i="6" s="1"/>
  <c r="T57" i="2"/>
  <c r="W57" i="2" s="1"/>
  <c r="R57" i="2"/>
  <c r="T20" i="2"/>
  <c r="W20" i="2" s="1"/>
  <c r="R20" i="2"/>
  <c r="T50" i="2"/>
  <c r="W50" i="2" s="1"/>
  <c r="R50" i="2"/>
  <c r="W152" i="6" l="1"/>
  <c r="W159" i="6" s="1"/>
  <c r="T152" i="6"/>
  <c r="V152" i="2"/>
  <c r="U152" i="2"/>
  <c r="T88" i="2"/>
  <c r="W88" i="2" s="1"/>
  <c r="R88" i="2"/>
  <c r="T145" i="2" l="1"/>
  <c r="W145" i="2" s="1"/>
  <c r="T139" i="2"/>
  <c r="W139" i="2" s="1"/>
  <c r="T133" i="2"/>
  <c r="W133" i="2" s="1"/>
  <c r="T124" i="2"/>
  <c r="W124" i="2" s="1"/>
  <c r="T118" i="2"/>
  <c r="W118" i="2" s="1"/>
  <c r="T114" i="2"/>
  <c r="W114" i="2" s="1"/>
  <c r="T103" i="2"/>
  <c r="W103" i="2" s="1"/>
  <c r="T96" i="2"/>
  <c r="W96" i="2" s="1"/>
  <c r="T84" i="2"/>
  <c r="W84" i="2" s="1"/>
  <c r="T79" i="2"/>
  <c r="W79" i="2" s="1"/>
  <c r="T74" i="2"/>
  <c r="W74" i="2" s="1"/>
  <c r="T68" i="2"/>
  <c r="W68" i="2" s="1"/>
  <c r="T67" i="2"/>
  <c r="W67" i="2" s="1"/>
  <c r="T60" i="2"/>
  <c r="W60" i="2" s="1"/>
  <c r="R84" i="2"/>
  <c r="R79" i="2"/>
  <c r="R74" i="2"/>
  <c r="R68" i="2"/>
  <c r="R67" i="2"/>
  <c r="R60" i="2"/>
  <c r="T29" i="2" l="1"/>
  <c r="W29" i="2" s="1"/>
  <c r="T14" i="2"/>
  <c r="R29" i="2"/>
  <c r="T152" i="2" l="1"/>
  <c r="W14" i="2"/>
  <c r="W152" i="2" s="1"/>
  <c r="W159" i="2" s="1"/>
  <c r="R14" i="2" l="1"/>
  <c r="R133" i="2"/>
  <c r="R145" i="2"/>
  <c r="R139" i="2"/>
  <c r="R96" i="2" l="1"/>
  <c r="R124" i="2"/>
  <c r="R118" i="2"/>
  <c r="R114" i="2"/>
  <c r="R103" i="2"/>
  <c r="R152" i="2" l="1"/>
  <c r="M8" i="4"/>
  <c r="N8" i="4"/>
  <c r="L5" i="4"/>
  <c r="L3" i="4"/>
  <c r="O3" i="4" s="1"/>
  <c r="L8" i="4" l="1"/>
  <c r="O5" i="4"/>
  <c r="O8" i="4" s="1"/>
</calcChain>
</file>

<file path=xl/sharedStrings.xml><?xml version="1.0" encoding="utf-8"?>
<sst xmlns="http://schemas.openxmlformats.org/spreadsheetml/2006/main" count="588" uniqueCount="291">
  <si>
    <t>QTY</t>
  </si>
  <si>
    <t>UNIT PRICE</t>
  </si>
  <si>
    <t>TOTAL PRODUCT, DELIVERED, INSTALLED, FREIGHT, PER QUANTITY</t>
  </si>
  <si>
    <t>FREIGHT PER MFG.</t>
  </si>
  <si>
    <t>OPEN MARKET</t>
  </si>
  <si>
    <t>GSA SCHEDULE Please list GSA contract schedule</t>
  </si>
  <si>
    <t>Total</t>
  </si>
  <si>
    <t>Item #</t>
  </si>
  <si>
    <t xml:space="preserve">COST CEILING </t>
  </si>
  <si>
    <t>PROJECTED
COST</t>
  </si>
  <si>
    <t>INSTALLATION
COSTS</t>
  </si>
  <si>
    <t>EXTENDED COST</t>
  </si>
  <si>
    <t>VENDOR
FRAME</t>
  </si>
  <si>
    <t>VENDOR 
FABRIC</t>
  </si>
  <si>
    <t>PATTERN
FABRIC</t>
  </si>
  <si>
    <t>COLOR
FABRIC</t>
  </si>
  <si>
    <t>Contact Email Address:</t>
  </si>
  <si>
    <t>Contact Name:</t>
  </si>
  <si>
    <t>Project Location:</t>
  </si>
  <si>
    <t>FREIGHT
PER MFG.</t>
  </si>
  <si>
    <t>PO9080</t>
  </si>
  <si>
    <t>TBD</t>
  </si>
  <si>
    <t>INSTALL
COSTS</t>
  </si>
  <si>
    <t>TOTAL</t>
  </si>
  <si>
    <t>CH 02</t>
  </si>
  <si>
    <t>Grade C</t>
  </si>
  <si>
    <t>PO 9030</t>
  </si>
  <si>
    <t>SO 06</t>
  </si>
  <si>
    <t>Bidding Company Address:</t>
  </si>
  <si>
    <t>Bidding Company Phone:</t>
  </si>
  <si>
    <t>Bidding Company Name:</t>
  </si>
  <si>
    <t>GS-28F-0030U</t>
  </si>
  <si>
    <t>fabric is included in price of chair.</t>
  </si>
  <si>
    <t>Room</t>
  </si>
  <si>
    <t>Key</t>
  </si>
  <si>
    <t>Manufacture</t>
  </si>
  <si>
    <t>Model #</t>
  </si>
  <si>
    <t>Finish</t>
  </si>
  <si>
    <t>Reception</t>
  </si>
  <si>
    <t>Chamber Office</t>
  </si>
  <si>
    <t>Black</t>
  </si>
  <si>
    <t>Project Estimated Start:</t>
  </si>
  <si>
    <t>Room Name</t>
  </si>
  <si>
    <t>T A B L E S</t>
  </si>
  <si>
    <t>C A S E G O O D S</t>
  </si>
  <si>
    <t xml:space="preserve">COST CEILING
2021 </t>
  </si>
  <si>
    <t>Clerks Office</t>
  </si>
  <si>
    <t>JSI</t>
  </si>
  <si>
    <t>Image</t>
  </si>
  <si>
    <t>Description / Link</t>
  </si>
  <si>
    <t>401 J</t>
  </si>
  <si>
    <t>Level B</t>
  </si>
  <si>
    <t>Level A</t>
  </si>
  <si>
    <t>Desk</t>
  </si>
  <si>
    <t>Seats 6</t>
  </si>
  <si>
    <t>Coffee Table</t>
  </si>
  <si>
    <t>401G, 401H, 401K, 401L</t>
  </si>
  <si>
    <t>GS-28F-0001V</t>
  </si>
  <si>
    <t>Lounge Chair</t>
  </si>
  <si>
    <t>Exec Wd Side Chair</t>
  </si>
  <si>
    <t>Kinneary Courthouse</t>
  </si>
  <si>
    <t>SIXTH CIRCUIT COURT OF APPEALS</t>
  </si>
  <si>
    <t>Exec. wood guest chair w/ arms</t>
  </si>
  <si>
    <t>COM Upholstery</t>
  </si>
  <si>
    <t>FURNITURE SCHEDULE</t>
  </si>
  <si>
    <t>85 Marconi Blvd.</t>
  </si>
  <si>
    <t>Columbus, OH 43215</t>
  </si>
  <si>
    <t>QUOTED AS SPECIFIED</t>
  </si>
  <si>
    <t>CANNOT BE BID</t>
  </si>
  <si>
    <t>SUBSTUTUTE PROVIDED</t>
  </si>
  <si>
    <t>Wood Finish: Walnut</t>
  </si>
  <si>
    <t>LEAD TIME    in Weeks</t>
  </si>
  <si>
    <t>Wood Finish: TBD</t>
  </si>
  <si>
    <t>End Table</t>
  </si>
  <si>
    <t>Sofa</t>
  </si>
  <si>
    <t>Ergonomic Task</t>
  </si>
  <si>
    <t>Chair w/ arms</t>
  </si>
  <si>
    <t>401E</t>
  </si>
  <si>
    <t>Conference</t>
  </si>
  <si>
    <t>Black carpet casters</t>
  </si>
  <si>
    <t>16HP</t>
  </si>
  <si>
    <t>VIA</t>
  </si>
  <si>
    <t>Exec Conf Chair     with Arms</t>
  </si>
  <si>
    <t>I N S T A L L A T I O N    &amp;   D E L I V E R Y</t>
  </si>
  <si>
    <t>DELIVERY, Lump Sum by Dealer</t>
  </si>
  <si>
    <t>INSTALLATION, Lump sum by dealer</t>
  </si>
  <si>
    <t>SUBTOTALS</t>
  </si>
  <si>
    <t>Suite 401 EAST</t>
  </si>
  <si>
    <t>Standard Wood Veneer</t>
  </si>
  <si>
    <t>Veneer finish TBD</t>
  </si>
  <si>
    <t>RCHB6030</t>
  </si>
  <si>
    <t xml:space="preserve">S </t>
  </si>
  <si>
    <t>Switch: Standard</t>
  </si>
  <si>
    <t>Base: V1 Techwood Veneer</t>
  </si>
  <si>
    <t>V1</t>
  </si>
  <si>
    <t>Color TBD</t>
  </si>
  <si>
    <t>Shroud: V1 Techwood Veneer</t>
  </si>
  <si>
    <t>Leg</t>
  </si>
  <si>
    <t>RCHTDF6030</t>
  </si>
  <si>
    <t>No Grommet</t>
  </si>
  <si>
    <t>N</t>
  </si>
  <si>
    <t>Top: V1 Techwood Veneer</t>
  </si>
  <si>
    <t>Wood Edge: Complementry Wood</t>
  </si>
  <si>
    <t>RCHB8436</t>
  </si>
  <si>
    <t>RCHTDF8436</t>
  </si>
  <si>
    <t>RMDH311R</t>
  </si>
  <si>
    <t>https://www.knoll.com/product/reff-profiles-height-adjustable-desks?section=design</t>
  </si>
  <si>
    <t>401Q</t>
  </si>
  <si>
    <t>D24</t>
  </si>
  <si>
    <t>D25</t>
  </si>
  <si>
    <t>P21</t>
  </si>
  <si>
    <t>Sit / Stand Desk</t>
  </si>
  <si>
    <t>401 W</t>
  </si>
  <si>
    <t>Catherine Chair</t>
  </si>
  <si>
    <t>Fabric Grade 11</t>
  </si>
  <si>
    <t>34 7/8"W x 32 3/4"D x 29 1/4"H</t>
  </si>
  <si>
    <t>Seat Ht 15 1/4",   Arm Ht. 21"</t>
  </si>
  <si>
    <t>Grade-in Fabric,  base yardage: 5</t>
  </si>
  <si>
    <t>https://bernhardtdesign.com/furniture/catherine-2/</t>
  </si>
  <si>
    <t>Herman Miller</t>
  </si>
  <si>
    <t>Aeron Chair</t>
  </si>
  <si>
    <t>AER1</t>
  </si>
  <si>
    <t>graphite / black</t>
  </si>
  <si>
    <t>Tilt Limiter &amp; seat angle</t>
  </si>
  <si>
    <t>Fully adjustable arms</t>
  </si>
  <si>
    <t>Non-upholstered armpads</t>
  </si>
  <si>
    <t>Adjustale lumbar support</t>
  </si>
  <si>
    <t>2 1/2" hard caster, black yoke (for carpet)</t>
  </si>
  <si>
    <t>Size B</t>
  </si>
  <si>
    <t>https://www.hermanmiller.com/products/seating/office-chairs/aeron-chairs/</t>
  </si>
  <si>
    <t>Mesh, Mineral</t>
  </si>
  <si>
    <t>Armpad Finish, Mineral</t>
  </si>
  <si>
    <t>Frame/Arms/Base finish,  Mineral</t>
  </si>
  <si>
    <t>VPR</t>
  </si>
  <si>
    <t>401R, 401S, 401T, 401U, 401V, 401Y</t>
  </si>
  <si>
    <t>Clerks Office       / Interns</t>
  </si>
  <si>
    <t>https://www.cumberlandfurniture.com/product/revo-guest/</t>
  </si>
  <si>
    <t>401R, 401S, 401T, 401U, 401V</t>
  </si>
  <si>
    <t>Cumberland</t>
  </si>
  <si>
    <t>Revo Guest Chair      23"W x 22"D x 30"H</t>
  </si>
  <si>
    <t>Arm chair, upholstered back</t>
  </si>
  <si>
    <t>Premium White Oak Finish, WO</t>
  </si>
  <si>
    <t>WO finish TBD</t>
  </si>
  <si>
    <t>Grade-in fabric</t>
  </si>
  <si>
    <t>Grade 2</t>
  </si>
  <si>
    <t>https://www.jsifurniture.com/series/products/proxy</t>
  </si>
  <si>
    <t>Grade-in Fabric</t>
  </si>
  <si>
    <t>Ultrafabric Grade E</t>
  </si>
  <si>
    <t>Brissa color TBD</t>
  </si>
  <si>
    <t>Black polyurethane base w/ Black casters (carpet)</t>
  </si>
  <si>
    <t>Double Stitch Outer Back</t>
  </si>
  <si>
    <t>PX822S</t>
  </si>
  <si>
    <t>Swivel Tilt</t>
  </si>
  <si>
    <t>Proxy Mid Back, Arm, Upholstered Back</t>
  </si>
  <si>
    <t>Adjustable slim profile T arm</t>
  </si>
  <si>
    <t>28 1/2"W x 28 1/2"D x 44 5/8"H</t>
  </si>
  <si>
    <t>https://www.hbf.com/products/seating/salon-lounge-chair-open-back</t>
  </si>
  <si>
    <t>HBF</t>
  </si>
  <si>
    <t>CH 25</t>
  </si>
  <si>
    <t>Salon Lounge Chair</t>
  </si>
  <si>
    <t>28 1/2"W x 30 1/4"D x 29 3/4""H</t>
  </si>
  <si>
    <t>HBF Grade J</t>
  </si>
  <si>
    <t>Standard Wood Finish TBD</t>
  </si>
  <si>
    <t>Fully Upholstered / Open Back / Wood Outer Frame</t>
  </si>
  <si>
    <t>https://www.hbf.com/products/seating/salon-sofa</t>
  </si>
  <si>
    <t>HLN309-013</t>
  </si>
  <si>
    <t>Salon Sofa</t>
  </si>
  <si>
    <t>80"W x 31 1/2"D x 32"H x Seat Ht 18"</t>
  </si>
  <si>
    <t>Fully Upholstered / Wood Frame</t>
  </si>
  <si>
    <t>GS-28F-0020M</t>
  </si>
  <si>
    <t>Finish TBD</t>
  </si>
  <si>
    <t>Oslo High Back</t>
  </si>
  <si>
    <t>Synchro control w/ heavy-duty spring tension control mechanism &amp; seat depth adjustment.</t>
  </si>
  <si>
    <t>10CH</t>
  </si>
  <si>
    <t>Fully upholstered wing arms</t>
  </si>
  <si>
    <t>Black nylon 5-star swivel base</t>
  </si>
  <si>
    <t>18BB</t>
  </si>
  <si>
    <t>17A</t>
  </si>
  <si>
    <t>VIA Leather</t>
  </si>
  <si>
    <t>GR8</t>
  </si>
  <si>
    <t>Grade 8, color TBD</t>
  </si>
  <si>
    <t>7103-10CH-17A-18BB-16HP</t>
  </si>
  <si>
    <t>https://viaseating.com/spec-it/#/oslo/7103/114ed3c7e82569cfd0db364891be0905156ab3fa</t>
  </si>
  <si>
    <t>Capri Guest Chair</t>
  </si>
  <si>
    <t>Maple</t>
  </si>
  <si>
    <t>23"W x 22 1/2"D x 33 1/2"H x Seat Ht 19"</t>
  </si>
  <si>
    <t>Coated Fabric: Brisa</t>
  </si>
  <si>
    <t>T 25</t>
  </si>
  <si>
    <t>Rift American White Oak to match architect's sample</t>
  </si>
  <si>
    <t>(3) 3 1/2" x 24" Panel Base</t>
  </si>
  <si>
    <t>(2) Power/Data port at center of table</t>
  </si>
  <si>
    <t>Panel Base finish: Satin Lacquer</t>
  </si>
  <si>
    <t>Ubmra Grey SL08</t>
  </si>
  <si>
    <t>Datesweiser</t>
  </si>
  <si>
    <t>Seats 12</t>
  </si>
  <si>
    <t xml:space="preserve">1 1/4" Edge </t>
  </si>
  <si>
    <t>JD Table  60"W x 180"L x 291/4"H</t>
  </si>
  <si>
    <t xml:space="preserve">07R60X180V13 </t>
  </si>
  <si>
    <t>D 21</t>
  </si>
  <si>
    <t>D 22</t>
  </si>
  <si>
    <t>D 23</t>
  </si>
  <si>
    <t>Knoll</t>
  </si>
  <si>
    <t>k. stand Height Adjustable Table Base, C-Leg, Standard Electric, Adjustable Width Base, with glides, with standard switch (for use with 42W to 84W x 23D to 24D nominal top)</t>
  </si>
  <si>
    <t>KHATB2CEA24GS</t>
  </si>
  <si>
    <t>Dividends Worksurface, Rectangular, 46Wx23D, no grommet (for use with k. stand)</t>
  </si>
  <si>
    <t>KHATTDR4623N</t>
  </si>
  <si>
    <t>Techwood w/ Techwood edge        (V1) color TBD</t>
  </si>
  <si>
    <t>https://www.knoll.com/product/k-stand-height-adjustable-tables?section=design</t>
  </si>
  <si>
    <t>Reff Classic Desk Base, Height Adjustable, 60W x 30D</t>
  </si>
  <si>
    <t>Reff Classic Desk Base, Height Adjustable, 84W x 36D</t>
  </si>
  <si>
    <t>Reff Classic Desk Top for Height Adjustable Base, Flush Modesty,     84W x 36D, 1 1/2" Square Edge</t>
  </si>
  <si>
    <t>Reff Classic Desk Top for Height Adjustable Base, Flush Modesty,     60W x 30D, 1 1/2" Square Edge</t>
  </si>
  <si>
    <t>Knoll Reff Profiles</t>
  </si>
  <si>
    <t>https://www.knoll.com/product/reff-profiles%3Fsection=Design#gallery-popup</t>
  </si>
  <si>
    <t>T21</t>
  </si>
  <si>
    <t>Davis</t>
  </si>
  <si>
    <t>EK-4060</t>
  </si>
  <si>
    <t>Ekko Table</t>
  </si>
  <si>
    <t>Quad Base 60" Round Top</t>
  </si>
  <si>
    <t>Top Finish</t>
  </si>
  <si>
    <t>Metal Finish</t>
  </si>
  <si>
    <t>05 Matte Black</t>
  </si>
  <si>
    <t>Walnut Veneer, TBD</t>
  </si>
  <si>
    <t>Power Box; (1) power, (2) RJ45 Cat 6</t>
  </si>
  <si>
    <t>EK-5200</t>
  </si>
  <si>
    <t>EK-WireM-Quad</t>
  </si>
  <si>
    <t>Wire Management</t>
  </si>
  <si>
    <t>https://www.davisfurniture.com/products/ekko</t>
  </si>
  <si>
    <t>Ekko Occasional Table</t>
  </si>
  <si>
    <t>EK-1000</t>
  </si>
  <si>
    <t>15 3/4" Dia. x 20 5/8"H</t>
  </si>
  <si>
    <t>https://www.davisfurniture.com/products/ekko-occasional</t>
  </si>
  <si>
    <t>GS-27F-016DA</t>
  </si>
  <si>
    <t>HTN11302R-1642</t>
  </si>
  <si>
    <t>42"Dia. x 16 3/8"H</t>
  </si>
  <si>
    <t>November Coffee Table, Round Top Metal Base</t>
  </si>
  <si>
    <t>Wood Finish</t>
  </si>
  <si>
    <t>Black Poweder Coat, BL</t>
  </si>
  <si>
    <t>Wood, TBD</t>
  </si>
  <si>
    <t>https://www.hbf.com/products/tables/november-coffee-table-metal-base#price-lists--guides</t>
  </si>
  <si>
    <t>Bernhardt Design</t>
  </si>
  <si>
    <t>Dymen Occassional Table</t>
  </si>
  <si>
    <t>24" Dia. x 14 1/4"H</t>
  </si>
  <si>
    <t>Solid Suar Wood</t>
  </si>
  <si>
    <t>Black Glaze Finish</t>
  </si>
  <si>
    <t>DYS-D9A</t>
  </si>
  <si>
    <t>https://bernhardtdesign.com/furniture/dymen/</t>
  </si>
  <si>
    <t>36"D x 72"L x 28 3/8"H</t>
  </si>
  <si>
    <t>RCDHMR72362</t>
  </si>
  <si>
    <t>Classic Desk Half Modesty Recessed</t>
  </si>
  <si>
    <t>401V</t>
  </si>
  <si>
    <t>Classic Desk, No Modesty Panel</t>
  </si>
  <si>
    <t>Special: 24"D x 72"L x 28 3/8"H</t>
  </si>
  <si>
    <t xml:space="preserve">Special </t>
  </si>
  <si>
    <t>Open Bookcase, 53" High, Wood Interior</t>
  </si>
  <si>
    <t>36W x 15D x 53H</t>
  </si>
  <si>
    <t>RC561DHB</t>
  </si>
  <si>
    <t>GS-03F-078DA</t>
  </si>
  <si>
    <t>GS-28F-005CA</t>
  </si>
  <si>
    <t>Executive Conference Chair with arms</t>
  </si>
  <si>
    <t>Conf Table</t>
  </si>
  <si>
    <t>BC21</t>
  </si>
  <si>
    <t>16"W x 19"D x 23"H</t>
  </si>
  <si>
    <t>Lock</t>
  </si>
  <si>
    <t>Black Finish</t>
  </si>
  <si>
    <t>P22</t>
  </si>
  <si>
    <t>SAME AS P21 BUT WITH NO LOCK</t>
  </si>
  <si>
    <t>Stepped Base</t>
  </si>
  <si>
    <t>Mobile Pedestal, Classic Desk Ht.  23"High Wood Interior</t>
  </si>
  <si>
    <t>Pull Style TBD</t>
  </si>
  <si>
    <t>R2</t>
  </si>
  <si>
    <t>D24 &amp; D25 shown together</t>
  </si>
  <si>
    <t>outside</t>
  </si>
  <si>
    <t>Inside</t>
  </si>
  <si>
    <t>with mobile pedestal P21</t>
  </si>
  <si>
    <t>401Q, 401V</t>
  </si>
  <si>
    <t>401R, 401S, 401T, 401U</t>
  </si>
  <si>
    <t>T22</t>
  </si>
  <si>
    <t>T23</t>
  </si>
  <si>
    <t>T24</t>
  </si>
  <si>
    <t>S21</t>
  </si>
  <si>
    <t>CH21</t>
  </si>
  <si>
    <t>CH22</t>
  </si>
  <si>
    <t>CH23</t>
  </si>
  <si>
    <t>CH24</t>
  </si>
  <si>
    <t>CH27</t>
  </si>
  <si>
    <t>CH26</t>
  </si>
  <si>
    <t>https://www.datesweiser.com/products/jd-table/jd-table</t>
  </si>
  <si>
    <t>https://bernhardtdesign.com/furniture/capri/</t>
  </si>
  <si>
    <t>Bookcase</t>
  </si>
  <si>
    <t>ALTERNATES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</si>
</sst>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rgb="FFFF0000"/>
      </left>
      <right style="thin">
        <color theme="0" tint="-0.24994659260841701"/>
      </right>
      <top style="medium">
        <color rgb="FFFF0000"/>
      </top>
      <bottom style="medium">
        <color rgb="FFFF0000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rgb="FFFF0000"/>
      </top>
      <bottom style="medium">
        <color rgb="FFFF0000"/>
      </bottom>
      <diagonal/>
    </border>
    <border>
      <left style="thin">
        <color theme="0" tint="-0.24994659260841701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theme="0" tint="-0.34998626667073579"/>
      </right>
      <top/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0" tint="-0.3499862666707357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64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indexed="64"/>
      </right>
      <top style="medium">
        <color indexed="64"/>
      </top>
      <bottom/>
      <diagonal/>
    </border>
    <border>
      <left style="thin">
        <color theme="0" tint="-0.34998626667073579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/>
      <diagonal/>
    </border>
    <border>
      <left style="thin">
        <color theme="0" tint="-0.34998626667073579"/>
      </left>
      <right style="medium">
        <color indexed="64"/>
      </right>
      <top/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/>
      <bottom/>
      <diagonal/>
    </border>
    <border>
      <left/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medium">
        <color indexed="64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 style="thin">
        <color theme="0" tint="-0.34998626667073579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theme="0" tint="-0.34998626667073579"/>
      </left>
      <right/>
      <top style="medium">
        <color indexed="64"/>
      </top>
      <bottom/>
      <diagonal/>
    </border>
    <border>
      <left/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44" fontId="11" fillId="0" borderId="0" applyFont="0" applyFill="0" applyBorder="0" applyAlignment="0" applyProtection="0"/>
  </cellStyleXfs>
  <cellXfs count="52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2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5" xfId="0" applyBorder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42" fontId="1" fillId="0" borderId="5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4" borderId="5" xfId="0" applyFill="1" applyBorder="1"/>
    <xf numFmtId="44" fontId="0" fillId="4" borderId="5" xfId="0" applyNumberFormat="1" applyFill="1" applyBorder="1"/>
    <xf numFmtId="0" fontId="1" fillId="4" borderId="5" xfId="0" applyFont="1" applyFill="1" applyBorder="1" applyAlignment="1">
      <alignment horizontal="center" vertical="center" wrapText="1"/>
    </xf>
    <xf numFmtId="0" fontId="0" fillId="0" borderId="5" xfId="0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2" fontId="0" fillId="0" borderId="10" xfId="0" applyNumberFormat="1" applyBorder="1"/>
    <xf numFmtId="42" fontId="0" fillId="0" borderId="11" xfId="0" applyNumberFormat="1" applyBorder="1"/>
    <xf numFmtId="42" fontId="0" fillId="0" borderId="12" xfId="0" applyNumberFormat="1" applyBorder="1"/>
    <xf numFmtId="0" fontId="8" fillId="0" borderId="13" xfId="0" applyFont="1" applyBorder="1" applyAlignment="1">
      <alignment horizontal="center" vertical="center"/>
    </xf>
    <xf numFmtId="0" fontId="10" fillId="0" borderId="5" xfId="0" applyFont="1" applyBorder="1"/>
    <xf numFmtId="0" fontId="3" fillId="0" borderId="0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12" fillId="5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 wrapText="1"/>
    </xf>
    <xf numFmtId="44" fontId="3" fillId="0" borderId="14" xfId="0" applyNumberFormat="1" applyFont="1" applyFill="1" applyBorder="1" applyAlignment="1">
      <alignment horizontal="center" vertical="center"/>
    </xf>
    <xf numFmtId="44" fontId="3" fillId="0" borderId="0" xfId="0" applyNumberFormat="1" applyFont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3" borderId="14" xfId="0" applyFont="1" applyFill="1" applyBorder="1" applyAlignment="1">
      <alignment vertical="center" wrapText="1"/>
    </xf>
    <xf numFmtId="0" fontId="2" fillId="3" borderId="15" xfId="0" applyFont="1" applyFill="1" applyBorder="1" applyAlignment="1">
      <alignment vertical="center" wrapText="1"/>
    </xf>
    <xf numFmtId="0" fontId="3" fillId="0" borderId="29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42" fontId="3" fillId="0" borderId="14" xfId="0" applyNumberFormat="1" applyFont="1" applyBorder="1" applyAlignment="1">
      <alignment horizontal="center" vertical="center"/>
    </xf>
    <xf numFmtId="44" fontId="3" fillId="0" borderId="14" xfId="0" applyNumberFormat="1" applyFont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44" fontId="3" fillId="0" borderId="0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3" fillId="0" borderId="14" xfId="0" applyNumberFormat="1" applyFont="1" applyFill="1" applyBorder="1" applyAlignment="1">
      <alignment horizontal="center" vertical="center"/>
    </xf>
    <xf numFmtId="42" fontId="3" fillId="0" borderId="14" xfId="0" applyNumberFormat="1" applyFont="1" applyFill="1" applyBorder="1" applyAlignment="1">
      <alignment horizontal="center" vertical="center"/>
    </xf>
    <xf numFmtId="164" fontId="3" fillId="0" borderId="14" xfId="0" applyNumberFormat="1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44" fontId="2" fillId="0" borderId="17" xfId="0" applyNumberFormat="1" applyFont="1" applyBorder="1" applyAlignment="1">
      <alignment horizontal="center" vertical="center"/>
    </xf>
    <xf numFmtId="44" fontId="3" fillId="0" borderId="17" xfId="0" applyNumberFormat="1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2" fillId="3" borderId="21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vertical="center" wrapText="1"/>
    </xf>
    <xf numFmtId="44" fontId="3" fillId="3" borderId="36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44" fontId="3" fillId="0" borderId="26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44" fontId="3" fillId="0" borderId="4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44" fontId="3" fillId="0" borderId="26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44" fontId="2" fillId="0" borderId="0" xfId="0" applyNumberFormat="1" applyFont="1" applyBorder="1" applyAlignment="1">
      <alignment horizontal="center" vertical="center"/>
    </xf>
    <xf numFmtId="0" fontId="14" fillId="0" borderId="0" xfId="0" applyNumberFormat="1" applyFont="1" applyBorder="1" applyAlignment="1">
      <alignment horizontal="center" vertical="center"/>
    </xf>
    <xf numFmtId="44" fontId="3" fillId="0" borderId="21" xfId="0" applyNumberFormat="1" applyFont="1" applyFill="1" applyBorder="1" applyAlignment="1">
      <alignment horizontal="center" vertical="center"/>
    </xf>
    <xf numFmtId="44" fontId="3" fillId="0" borderId="21" xfId="2" applyFont="1" applyBorder="1" applyAlignment="1">
      <alignment horizontal="center" vertical="center"/>
    </xf>
    <xf numFmtId="164" fontId="3" fillId="0" borderId="21" xfId="2" applyNumberFormat="1" applyFont="1" applyBorder="1" applyAlignment="1">
      <alignment horizontal="center" vertical="center"/>
    </xf>
    <xf numFmtId="44" fontId="2" fillId="5" borderId="31" xfId="2" applyFont="1" applyFill="1" applyBorder="1" applyAlignment="1">
      <alignment horizontal="center" vertical="center"/>
    </xf>
    <xf numFmtId="164" fontId="2" fillId="3" borderId="21" xfId="0" applyNumberFormat="1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44" fontId="3" fillId="0" borderId="18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 wrapText="1"/>
    </xf>
    <xf numFmtId="44" fontId="2" fillId="3" borderId="16" xfId="0" applyNumberFormat="1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44" fontId="3" fillId="2" borderId="17" xfId="0" applyNumberFormat="1" applyFont="1" applyFill="1" applyBorder="1" applyAlignment="1">
      <alignment horizontal="center" vertical="center"/>
    </xf>
    <xf numFmtId="44" fontId="3" fillId="2" borderId="17" xfId="2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9" fillId="0" borderId="26" xfId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44" fontId="3" fillId="0" borderId="27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44" fontId="9" fillId="0" borderId="26" xfId="1" applyNumberFormat="1" applyBorder="1" applyAlignment="1">
      <alignment horizontal="center" vertical="center" wrapText="1"/>
    </xf>
    <xf numFmtId="44" fontId="3" fillId="0" borderId="17" xfId="0" applyNumberFormat="1" applyFont="1" applyFill="1" applyBorder="1" applyAlignment="1">
      <alignment horizontal="center" vertical="center"/>
    </xf>
    <xf numFmtId="44" fontId="3" fillId="0" borderId="16" xfId="0" applyNumberFormat="1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9" fillId="0" borderId="17" xfId="1" applyBorder="1" applyAlignment="1">
      <alignment horizontal="center" vertical="center" wrapText="1"/>
    </xf>
    <xf numFmtId="44" fontId="3" fillId="0" borderId="26" xfId="0" applyNumberFormat="1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13" fontId="3" fillId="0" borderId="4" xfId="0" applyNumberFormat="1" applyFont="1" applyBorder="1" applyAlignment="1">
      <alignment horizontal="center" vertical="center"/>
    </xf>
    <xf numFmtId="0" fontId="9" fillId="0" borderId="26" xfId="1" applyNumberFormat="1" applyBorder="1" applyAlignment="1">
      <alignment horizontal="center" vertical="center" wrapText="1"/>
    </xf>
    <xf numFmtId="13" fontId="3" fillId="0" borderId="26" xfId="0" applyNumberFormat="1" applyFont="1" applyBorder="1" applyAlignment="1">
      <alignment horizontal="center" vertical="center"/>
    </xf>
    <xf numFmtId="44" fontId="9" fillId="0" borderId="16" xfId="1" applyNumberForma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textRotation="90"/>
    </xf>
    <xf numFmtId="44" fontId="2" fillId="0" borderId="0" xfId="0" applyNumberFormat="1" applyFont="1" applyBorder="1" applyAlignment="1">
      <alignment horizontal="center" vertical="center" textRotation="90"/>
    </xf>
    <xf numFmtId="0" fontId="3" fillId="0" borderId="14" xfId="0" applyFont="1" applyBorder="1" applyAlignment="1">
      <alignment horizontal="center" vertical="center" textRotation="90"/>
    </xf>
    <xf numFmtId="0" fontId="3" fillId="0" borderId="0" xfId="0" applyFont="1" applyAlignment="1">
      <alignment horizontal="center" vertical="center" textRotation="90"/>
    </xf>
    <xf numFmtId="44" fontId="3" fillId="0" borderId="25" xfId="0" applyNumberFormat="1" applyFont="1" applyBorder="1" applyAlignment="1">
      <alignment horizontal="center" vertical="center"/>
    </xf>
    <xf numFmtId="44" fontId="3" fillId="0" borderId="16" xfId="0" applyNumberFormat="1" applyFont="1" applyBorder="1" applyAlignment="1">
      <alignment horizontal="center" vertical="center"/>
    </xf>
    <xf numFmtId="44" fontId="3" fillId="2" borderId="24" xfId="0" applyNumberFormat="1" applyFont="1" applyFill="1" applyBorder="1" applyAlignment="1">
      <alignment horizontal="center" vertical="center" wrapText="1"/>
    </xf>
    <xf numFmtId="44" fontId="3" fillId="2" borderId="25" xfId="0" applyNumberFormat="1" applyFont="1" applyFill="1" applyBorder="1" applyAlignment="1">
      <alignment horizontal="center" vertical="center" wrapText="1"/>
    </xf>
    <xf numFmtId="44" fontId="3" fillId="2" borderId="16" xfId="0" applyNumberFormat="1" applyFont="1" applyFill="1" applyBorder="1" applyAlignment="1">
      <alignment horizontal="center" vertical="center" wrapText="1"/>
    </xf>
    <xf numFmtId="44" fontId="3" fillId="2" borderId="24" xfId="2" applyFont="1" applyFill="1" applyBorder="1" applyAlignment="1">
      <alignment horizontal="center" vertical="center" wrapText="1"/>
    </xf>
    <xf numFmtId="44" fontId="3" fillId="2" borderId="25" xfId="2" applyFont="1" applyFill="1" applyBorder="1" applyAlignment="1">
      <alignment horizontal="center" vertical="center" wrapText="1"/>
    </xf>
    <xf numFmtId="44" fontId="3" fillId="2" borderId="16" xfId="2" applyFont="1" applyFill="1" applyBorder="1" applyAlignment="1">
      <alignment horizontal="center" vertical="center" wrapText="1"/>
    </xf>
    <xf numFmtId="164" fontId="3" fillId="2" borderId="24" xfId="2" applyNumberFormat="1" applyFont="1" applyFill="1" applyBorder="1" applyAlignment="1">
      <alignment horizontal="center" vertical="center" wrapText="1"/>
    </xf>
    <xf numFmtId="164" fontId="3" fillId="2" borderId="25" xfId="2" applyNumberFormat="1" applyFont="1" applyFill="1" applyBorder="1" applyAlignment="1">
      <alignment horizontal="center" vertical="center" wrapText="1"/>
    </xf>
    <xf numFmtId="164" fontId="3" fillId="2" borderId="16" xfId="2" applyNumberFormat="1" applyFont="1" applyFill="1" applyBorder="1" applyAlignment="1">
      <alignment horizontal="center" vertical="center" wrapText="1"/>
    </xf>
    <xf numFmtId="44" fontId="3" fillId="2" borderId="42" xfId="2" applyFont="1" applyFill="1" applyBorder="1" applyAlignment="1">
      <alignment horizontal="center" vertical="center" wrapText="1"/>
    </xf>
    <xf numFmtId="44" fontId="3" fillId="2" borderId="44" xfId="2" applyFont="1" applyFill="1" applyBorder="1" applyAlignment="1">
      <alignment horizontal="center" vertical="center" wrapText="1"/>
    </xf>
    <xf numFmtId="44" fontId="3" fillId="2" borderId="43" xfId="2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44" fontId="3" fillId="0" borderId="24" xfId="0" applyNumberFormat="1" applyFont="1" applyBorder="1" applyAlignment="1">
      <alignment horizontal="center" vertical="center"/>
    </xf>
    <xf numFmtId="44" fontId="3" fillId="0" borderId="24" xfId="0" applyNumberFormat="1" applyFont="1" applyBorder="1" applyAlignment="1">
      <alignment horizontal="center" vertical="center" wrapText="1"/>
    </xf>
    <xf numFmtId="44" fontId="3" fillId="0" borderId="25" xfId="0" applyNumberFormat="1" applyFont="1" applyBorder="1" applyAlignment="1">
      <alignment horizontal="center" vertical="center" wrapText="1"/>
    </xf>
    <xf numFmtId="44" fontId="3" fillId="0" borderId="16" xfId="0" applyNumberFormat="1" applyFont="1" applyBorder="1" applyAlignment="1">
      <alignment horizontal="center" vertical="center" wrapText="1"/>
    </xf>
    <xf numFmtId="44" fontId="3" fillId="2" borderId="24" xfId="0" applyNumberFormat="1" applyFont="1" applyFill="1" applyBorder="1" applyAlignment="1">
      <alignment horizontal="center" vertical="center"/>
    </xf>
    <xf numFmtId="44" fontId="3" fillId="2" borderId="25" xfId="0" applyNumberFormat="1" applyFont="1" applyFill="1" applyBorder="1" applyAlignment="1">
      <alignment horizontal="center" vertical="center"/>
    </xf>
    <xf numFmtId="44" fontId="3" fillId="2" borderId="16" xfId="0" applyNumberFormat="1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44" fontId="3" fillId="2" borderId="39" xfId="2" applyFont="1" applyFill="1" applyBorder="1" applyAlignment="1">
      <alignment horizontal="center" vertical="center" wrapText="1"/>
    </xf>
    <xf numFmtId="44" fontId="3" fillId="2" borderId="40" xfId="2" applyFont="1" applyFill="1" applyBorder="1" applyAlignment="1">
      <alignment horizontal="center" vertical="center" wrapText="1"/>
    </xf>
    <xf numFmtId="44" fontId="3" fillId="2" borderId="48" xfId="2" applyFont="1" applyFill="1" applyBorder="1" applyAlignment="1">
      <alignment horizontal="center" vertical="center" wrapText="1"/>
    </xf>
    <xf numFmtId="164" fontId="3" fillId="2" borderId="39" xfId="2" applyNumberFormat="1" applyFont="1" applyFill="1" applyBorder="1" applyAlignment="1">
      <alignment horizontal="center" vertical="center" wrapText="1"/>
    </xf>
    <xf numFmtId="164" fontId="3" fillId="2" borderId="40" xfId="2" applyNumberFormat="1" applyFont="1" applyFill="1" applyBorder="1" applyAlignment="1">
      <alignment horizontal="center" vertical="center" wrapText="1"/>
    </xf>
    <xf numFmtId="164" fontId="3" fillId="2" borderId="48" xfId="2" applyNumberFormat="1" applyFont="1" applyFill="1" applyBorder="1" applyAlignment="1">
      <alignment horizontal="center" vertical="center" wrapText="1"/>
    </xf>
    <xf numFmtId="44" fontId="3" fillId="2" borderId="37" xfId="2" applyFont="1" applyFill="1" applyBorder="1" applyAlignment="1">
      <alignment horizontal="center" vertical="center" wrapText="1"/>
    </xf>
    <xf numFmtId="44" fontId="3" fillId="2" borderId="35" xfId="2" applyFont="1" applyFill="1" applyBorder="1" applyAlignment="1">
      <alignment horizontal="center" vertical="center" wrapText="1"/>
    </xf>
    <xf numFmtId="44" fontId="3" fillId="2" borderId="30" xfId="2" applyFont="1" applyFill="1" applyBorder="1" applyAlignment="1">
      <alignment horizontal="center" vertical="center" wrapText="1"/>
    </xf>
    <xf numFmtId="44" fontId="3" fillId="2" borderId="17" xfId="0" applyNumberFormat="1" applyFont="1" applyFill="1" applyBorder="1" applyAlignment="1">
      <alignment horizontal="center" vertical="center" wrapText="1"/>
    </xf>
    <xf numFmtId="44" fontId="3" fillId="0" borderId="17" xfId="0" applyNumberFormat="1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44" fontId="3" fillId="0" borderId="24" xfId="0" applyNumberFormat="1" applyFont="1" applyBorder="1" applyAlignment="1">
      <alignment horizontal="center" vertical="center"/>
    </xf>
    <xf numFmtId="44" fontId="3" fillId="0" borderId="25" xfId="0" applyNumberFormat="1" applyFont="1" applyBorder="1" applyAlignment="1">
      <alignment horizontal="center" vertical="center"/>
    </xf>
    <xf numFmtId="44" fontId="3" fillId="0" borderId="16" xfId="0" applyNumberFormat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0" fontId="2" fillId="0" borderId="25" xfId="0" applyNumberFormat="1" applyFont="1" applyBorder="1" applyAlignment="1">
      <alignment horizontal="center" vertical="center"/>
    </xf>
    <xf numFmtId="0" fontId="2" fillId="0" borderId="16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 wrapText="1"/>
    </xf>
    <xf numFmtId="0" fontId="2" fillId="0" borderId="25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0" fontId="1" fillId="0" borderId="0" xfId="0" applyFont="1" applyBorder="1" applyAlignment="1" applyProtection="1">
      <alignment horizontal="center" vertical="center"/>
    </xf>
    <xf numFmtId="44" fontId="3" fillId="0" borderId="17" xfId="0" applyNumberFormat="1" applyFont="1" applyFill="1" applyBorder="1" applyAlignment="1">
      <alignment horizontal="center" vertical="center"/>
    </xf>
    <xf numFmtId="0" fontId="3" fillId="3" borderId="49" xfId="0" applyFont="1" applyFill="1" applyBorder="1" applyAlignment="1">
      <alignment horizontal="center" vertical="center"/>
    </xf>
    <xf numFmtId="0" fontId="3" fillId="3" borderId="49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44" fontId="3" fillId="0" borderId="55" xfId="0" applyNumberFormat="1" applyFont="1" applyBorder="1" applyAlignment="1">
      <alignment horizontal="center" vertical="center"/>
    </xf>
    <xf numFmtId="44" fontId="3" fillId="2" borderId="56" xfId="0" applyNumberFormat="1" applyFont="1" applyFill="1" applyBorder="1" applyAlignment="1">
      <alignment horizontal="center" vertical="center" wrapText="1"/>
    </xf>
    <xf numFmtId="44" fontId="3" fillId="0" borderId="57" xfId="0" applyNumberFormat="1" applyFont="1" applyBorder="1" applyAlignment="1">
      <alignment horizontal="center" vertical="center"/>
    </xf>
    <xf numFmtId="44" fontId="3" fillId="2" borderId="56" xfId="0" applyNumberFormat="1" applyFont="1" applyFill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44" fontId="3" fillId="0" borderId="59" xfId="0" applyNumberFormat="1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44" fontId="3" fillId="2" borderId="56" xfId="2" applyFont="1" applyFill="1" applyBorder="1" applyAlignment="1">
      <alignment horizontal="center" vertical="center" wrapText="1"/>
    </xf>
    <xf numFmtId="44" fontId="3" fillId="0" borderId="25" xfId="0" applyNumberFormat="1" applyFont="1" applyFill="1" applyBorder="1" applyAlignment="1">
      <alignment horizontal="center" vertical="center"/>
    </xf>
    <xf numFmtId="44" fontId="3" fillId="0" borderId="24" xfId="0" applyNumberFormat="1" applyFont="1" applyFill="1" applyBorder="1" applyAlignment="1">
      <alignment horizontal="center" vertical="center"/>
    </xf>
    <xf numFmtId="44" fontId="3" fillId="0" borderId="17" xfId="2" applyFont="1" applyFill="1" applyBorder="1" applyAlignment="1">
      <alignment horizontal="center" vertical="center" wrapText="1"/>
    </xf>
    <xf numFmtId="44" fontId="3" fillId="0" borderId="17" xfId="2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0" fontId="3" fillId="3" borderId="50" xfId="0" applyFont="1" applyFill="1" applyBorder="1" applyAlignment="1">
      <alignment horizontal="center" vertical="center" wrapText="1"/>
    </xf>
    <xf numFmtId="0" fontId="3" fillId="6" borderId="28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44" fontId="3" fillId="0" borderId="55" xfId="0" applyNumberFormat="1" applyFont="1" applyFill="1" applyBorder="1" applyAlignment="1">
      <alignment horizontal="center" vertical="center"/>
    </xf>
    <xf numFmtId="0" fontId="2" fillId="0" borderId="55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44" fontId="3" fillId="0" borderId="63" xfId="0" applyNumberFormat="1" applyFont="1" applyFill="1" applyBorder="1" applyAlignment="1">
      <alignment horizontal="center" vertical="center"/>
    </xf>
    <xf numFmtId="44" fontId="3" fillId="0" borderId="57" xfId="0" applyNumberFormat="1" applyFont="1" applyFill="1" applyBorder="1" applyAlignment="1">
      <alignment horizontal="center" vertical="center"/>
    </xf>
    <xf numFmtId="44" fontId="3" fillId="0" borderId="25" xfId="0" applyNumberFormat="1" applyFont="1" applyFill="1" applyBorder="1" applyAlignment="1">
      <alignment horizontal="center" vertical="center"/>
    </xf>
    <xf numFmtId="44" fontId="3" fillId="0" borderId="16" xfId="0" applyNumberFormat="1" applyFont="1" applyFill="1" applyBorder="1" applyAlignment="1">
      <alignment horizontal="center" vertical="center"/>
    </xf>
    <xf numFmtId="44" fontId="3" fillId="2" borderId="41" xfId="0" applyNumberFormat="1" applyFont="1" applyFill="1" applyBorder="1" applyAlignment="1">
      <alignment horizontal="center" vertical="center"/>
    </xf>
    <xf numFmtId="44" fontId="3" fillId="2" borderId="66" xfId="0" applyNumberFormat="1" applyFont="1" applyFill="1" applyBorder="1" applyAlignment="1">
      <alignment horizontal="center" vertical="center"/>
    </xf>
    <xf numFmtId="44" fontId="3" fillId="0" borderId="0" xfId="0" applyNumberFormat="1" applyFont="1" applyBorder="1" applyAlignment="1">
      <alignment horizontal="center" vertical="center"/>
    </xf>
    <xf numFmtId="0" fontId="12" fillId="0" borderId="67" xfId="0" applyFont="1" applyBorder="1" applyAlignment="1">
      <alignment horizontal="center" vertical="center"/>
    </xf>
    <xf numFmtId="44" fontId="3" fillId="0" borderId="58" xfId="0" applyNumberFormat="1" applyFont="1" applyBorder="1" applyAlignment="1">
      <alignment horizontal="center" vertical="center"/>
    </xf>
    <xf numFmtId="44" fontId="3" fillId="0" borderId="41" xfId="0" applyNumberFormat="1" applyFont="1" applyBorder="1" applyAlignment="1">
      <alignment horizontal="center" vertical="center"/>
    </xf>
    <xf numFmtId="44" fontId="3" fillId="0" borderId="68" xfId="0" applyNumberFormat="1" applyFont="1" applyBorder="1" applyAlignment="1">
      <alignment horizontal="center" vertical="center"/>
    </xf>
    <xf numFmtId="44" fontId="2" fillId="0" borderId="41" xfId="0" applyNumberFormat="1" applyFont="1" applyBorder="1" applyAlignment="1">
      <alignment horizontal="center" vertical="center"/>
    </xf>
    <xf numFmtId="44" fontId="9" fillId="0" borderId="0" xfId="1" applyNumberForma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5" fillId="0" borderId="32" xfId="0" applyFont="1" applyBorder="1" applyAlignment="1" applyProtection="1">
      <alignment horizontal="center" vertical="center" wrapText="1"/>
      <protection locked="0"/>
    </xf>
    <xf numFmtId="0" fontId="5" fillId="0" borderId="48" xfId="0" applyFont="1" applyBorder="1" applyAlignment="1" applyProtection="1">
      <alignment horizontal="center" vertical="center" wrapText="1"/>
      <protection locked="0"/>
    </xf>
    <xf numFmtId="0" fontId="2" fillId="0" borderId="48" xfId="0" applyFont="1" applyBorder="1" applyAlignment="1" applyProtection="1">
      <alignment horizontal="center" vertical="center" wrapText="1"/>
      <protection locked="0"/>
    </xf>
    <xf numFmtId="0" fontId="2" fillId="0" borderId="48" xfId="0" applyFont="1" applyBorder="1" applyAlignment="1" applyProtection="1">
      <alignment horizontal="center" vertical="center" textRotation="90" wrapText="1"/>
      <protection locked="0"/>
    </xf>
    <xf numFmtId="0" fontId="2" fillId="0" borderId="48" xfId="0" applyNumberFormat="1" applyFont="1" applyBorder="1" applyAlignment="1" applyProtection="1">
      <alignment horizontal="center" vertical="center"/>
      <protection locked="0"/>
    </xf>
    <xf numFmtId="42" fontId="2" fillId="0" borderId="48" xfId="0" applyNumberFormat="1" applyFont="1" applyBorder="1" applyAlignment="1">
      <alignment horizontal="center" vertical="center" wrapText="1"/>
    </xf>
    <xf numFmtId="42" fontId="2" fillId="0" borderId="71" xfId="0" applyNumberFormat="1" applyFont="1" applyBorder="1" applyAlignment="1">
      <alignment horizontal="center" vertical="center" wrapText="1"/>
    </xf>
    <xf numFmtId="44" fontId="2" fillId="2" borderId="48" xfId="0" applyNumberFormat="1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164" fontId="2" fillId="2" borderId="48" xfId="0" applyNumberFormat="1" applyFont="1" applyFill="1" applyBorder="1" applyAlignment="1">
      <alignment horizontal="center" vertical="center" wrapText="1"/>
    </xf>
    <xf numFmtId="0" fontId="2" fillId="2" borderId="72" xfId="0" applyFont="1" applyFill="1" applyBorder="1" applyAlignment="1">
      <alignment horizontal="center" vertical="center" wrapText="1"/>
    </xf>
    <xf numFmtId="0" fontId="1" fillId="0" borderId="0" xfId="0" applyFont="1" applyBorder="1" applyAlignment="1" applyProtection="1">
      <alignment horizontal="center" vertical="center"/>
      <protection locked="0"/>
    </xf>
    <xf numFmtId="164" fontId="0" fillId="0" borderId="0" xfId="0" applyNumberFormat="1" applyBorder="1" applyAlignment="1" applyProtection="1">
      <alignment horizontal="center" vertical="center"/>
    </xf>
    <xf numFmtId="0" fontId="0" fillId="0" borderId="47" xfId="0" applyBorder="1" applyAlignment="1" applyProtection="1">
      <alignment horizontal="center" vertical="center"/>
    </xf>
    <xf numFmtId="0" fontId="1" fillId="0" borderId="0" xfId="0" applyFon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3" fillId="0" borderId="64" xfId="0" applyFont="1" applyFill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textRotation="90"/>
    </xf>
    <xf numFmtId="44" fontId="2" fillId="0" borderId="14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14" fontId="4" fillId="0" borderId="0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textRotation="90"/>
    </xf>
    <xf numFmtId="0" fontId="15" fillId="0" borderId="0" xfId="0" applyNumberFormat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center" vertical="center"/>
    </xf>
    <xf numFmtId="0" fontId="3" fillId="0" borderId="24" xfId="0" applyNumberFormat="1" applyFont="1" applyBorder="1" applyAlignment="1">
      <alignment horizontal="center" vertical="center"/>
    </xf>
    <xf numFmtId="0" fontId="3" fillId="0" borderId="25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44" fontId="3" fillId="0" borderId="75" xfId="0" applyNumberFormat="1" applyFont="1" applyBorder="1" applyAlignment="1">
      <alignment horizontal="center" vertical="center"/>
    </xf>
    <xf numFmtId="44" fontId="17" fillId="2" borderId="74" xfId="0" applyNumberFormat="1" applyFont="1" applyFill="1" applyBorder="1" applyAlignment="1">
      <alignment horizontal="center" vertical="center"/>
    </xf>
    <xf numFmtId="44" fontId="17" fillId="2" borderId="68" xfId="0" applyNumberFormat="1" applyFont="1" applyFill="1" applyBorder="1" applyAlignment="1">
      <alignment horizontal="center" vertical="center"/>
    </xf>
    <xf numFmtId="44" fontId="17" fillId="2" borderId="75" xfId="0" applyNumberFormat="1" applyFont="1" applyFill="1" applyBorder="1" applyAlignment="1">
      <alignment horizontal="center" vertical="center"/>
    </xf>
    <xf numFmtId="164" fontId="0" fillId="2" borderId="42" xfId="0" applyNumberFormat="1" applyFill="1" applyBorder="1" applyAlignment="1">
      <alignment horizontal="center" vertical="center"/>
    </xf>
    <xf numFmtId="44" fontId="3" fillId="0" borderId="23" xfId="0" applyNumberFormat="1" applyFont="1" applyBorder="1" applyAlignment="1">
      <alignment horizontal="center" vertical="center"/>
    </xf>
    <xf numFmtId="44" fontId="17" fillId="2" borderId="50" xfId="0" applyNumberFormat="1" applyFont="1" applyFill="1" applyBorder="1" applyAlignment="1">
      <alignment horizontal="center" vertical="center"/>
    </xf>
    <xf numFmtId="44" fontId="17" fillId="2" borderId="23" xfId="0" applyNumberFormat="1" applyFont="1" applyFill="1" applyBorder="1" applyAlignment="1">
      <alignment horizontal="center" vertical="center"/>
    </xf>
    <xf numFmtId="164" fontId="0" fillId="2" borderId="44" xfId="0" applyNumberFormat="1" applyFill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44" fontId="17" fillId="0" borderId="14" xfId="0" applyNumberFormat="1" applyFont="1" applyBorder="1" applyAlignment="1">
      <alignment horizontal="right" vertical="center"/>
    </xf>
    <xf numFmtId="44" fontId="3" fillId="0" borderId="15" xfId="0" applyNumberFormat="1" applyFont="1" applyBorder="1" applyAlignment="1">
      <alignment horizontal="center" vertical="center"/>
    </xf>
    <xf numFmtId="44" fontId="17" fillId="2" borderId="38" xfId="0" applyNumberFormat="1" applyFont="1" applyFill="1" applyBorder="1" applyAlignment="1">
      <alignment horizontal="center" vertical="center"/>
    </xf>
    <xf numFmtId="44" fontId="17" fillId="2" borderId="14" xfId="0" applyNumberFormat="1" applyFont="1" applyFill="1" applyBorder="1" applyAlignment="1">
      <alignment horizontal="center" vertical="center"/>
    </xf>
    <xf numFmtId="44" fontId="17" fillId="2" borderId="15" xfId="0" applyNumberFormat="1" applyFont="1" applyFill="1" applyBorder="1" applyAlignment="1">
      <alignment horizontal="center" vertical="center"/>
    </xf>
    <xf numFmtId="44" fontId="17" fillId="2" borderId="43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3" fillId="3" borderId="68" xfId="0" applyFont="1" applyFill="1" applyBorder="1" applyAlignment="1">
      <alignment horizontal="center" vertical="center"/>
    </xf>
    <xf numFmtId="42" fontId="3" fillId="3" borderId="68" xfId="0" applyNumberFormat="1" applyFont="1" applyFill="1" applyBorder="1" applyAlignment="1">
      <alignment horizontal="center" vertical="center"/>
    </xf>
    <xf numFmtId="44" fontId="3" fillId="3" borderId="68" xfId="0" applyNumberFormat="1" applyFont="1" applyFill="1" applyBorder="1" applyAlignment="1">
      <alignment horizontal="center" vertical="center"/>
    </xf>
    <xf numFmtId="164" fontId="3" fillId="3" borderId="68" xfId="0" applyNumberFormat="1" applyFont="1" applyFill="1" applyBorder="1" applyAlignment="1">
      <alignment horizontal="center" vertical="center"/>
    </xf>
    <xf numFmtId="0" fontId="3" fillId="3" borderId="69" xfId="0" applyFont="1" applyFill="1" applyBorder="1" applyAlignment="1">
      <alignment horizontal="center" vertical="center"/>
    </xf>
    <xf numFmtId="44" fontId="17" fillId="2" borderId="0" xfId="0" applyNumberFormat="1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44" fontId="3" fillId="0" borderId="17" xfId="0" applyNumberFormat="1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44" fontId="3" fillId="0" borderId="25" xfId="0" applyNumberFormat="1" applyFont="1" applyFill="1" applyBorder="1" applyAlignment="1">
      <alignment horizontal="center" vertical="center"/>
    </xf>
    <xf numFmtId="44" fontId="3" fillId="0" borderId="16" xfId="0" applyNumberFormat="1" applyFont="1" applyFill="1" applyBorder="1" applyAlignment="1">
      <alignment horizontal="center" vertical="center"/>
    </xf>
    <xf numFmtId="44" fontId="3" fillId="2" borderId="25" xfId="2" applyFont="1" applyFill="1" applyBorder="1" applyAlignment="1">
      <alignment horizontal="center" vertical="center" wrapText="1"/>
    </xf>
    <xf numFmtId="44" fontId="3" fillId="2" borderId="16" xfId="2" applyFont="1" applyFill="1" applyBorder="1" applyAlignment="1">
      <alignment horizontal="center" vertical="center" wrapText="1"/>
    </xf>
    <xf numFmtId="44" fontId="3" fillId="2" borderId="44" xfId="2" applyFont="1" applyFill="1" applyBorder="1" applyAlignment="1">
      <alignment horizontal="center" vertical="center" wrapText="1"/>
    </xf>
    <xf numFmtId="44" fontId="3" fillId="2" borderId="43" xfId="2" applyFont="1" applyFill="1" applyBorder="1" applyAlignment="1">
      <alignment horizontal="center" vertical="center" wrapText="1"/>
    </xf>
    <xf numFmtId="164" fontId="3" fillId="2" borderId="25" xfId="2" applyNumberFormat="1" applyFont="1" applyFill="1" applyBorder="1" applyAlignment="1">
      <alignment horizontal="center" vertical="center" wrapText="1"/>
    </xf>
    <xf numFmtId="164" fontId="3" fillId="2" borderId="16" xfId="2" applyNumberFormat="1" applyFont="1" applyFill="1" applyBorder="1" applyAlignment="1">
      <alignment horizontal="center" vertical="center" wrapText="1"/>
    </xf>
    <xf numFmtId="44" fontId="3" fillId="0" borderId="16" xfId="0" applyNumberFormat="1" applyFont="1" applyFill="1" applyBorder="1" applyAlignment="1">
      <alignment horizontal="center" vertical="center" wrapText="1"/>
    </xf>
    <xf numFmtId="44" fontId="3" fillId="0" borderId="25" xfId="0" applyNumberFormat="1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textRotation="90"/>
    </xf>
    <xf numFmtId="0" fontId="3" fillId="0" borderId="25" xfId="0" applyFont="1" applyBorder="1" applyAlignment="1">
      <alignment horizontal="center" vertical="center" textRotation="90"/>
    </xf>
    <xf numFmtId="0" fontId="3" fillId="0" borderId="16" xfId="0" applyFont="1" applyBorder="1" applyAlignment="1">
      <alignment horizontal="center" vertical="center" textRotation="90"/>
    </xf>
    <xf numFmtId="44" fontId="3" fillId="0" borderId="25" xfId="0" applyNumberFormat="1" applyFont="1" applyFill="1" applyBorder="1" applyAlignment="1">
      <alignment horizontal="center" vertical="center"/>
    </xf>
    <xf numFmtId="44" fontId="3" fillId="0" borderId="16" xfId="0" applyNumberFormat="1" applyFont="1" applyFill="1" applyBorder="1" applyAlignment="1">
      <alignment horizontal="center" vertical="center"/>
    </xf>
    <xf numFmtId="44" fontId="3" fillId="0" borderId="17" xfId="0" applyNumberFormat="1" applyFont="1" applyFill="1" applyBorder="1" applyAlignment="1">
      <alignment horizontal="center" vertical="center" wrapText="1"/>
    </xf>
    <xf numFmtId="44" fontId="3" fillId="0" borderId="25" xfId="0" applyNumberFormat="1" applyFont="1" applyBorder="1" applyAlignment="1">
      <alignment horizontal="center" vertical="center" wrapText="1"/>
    </xf>
    <xf numFmtId="44" fontId="3" fillId="0" borderId="24" xfId="0" applyNumberFormat="1" applyFont="1" applyBorder="1" applyAlignment="1">
      <alignment horizontal="center" vertical="center"/>
    </xf>
    <xf numFmtId="44" fontId="3" fillId="0" borderId="25" xfId="0" applyNumberFormat="1" applyFont="1" applyBorder="1" applyAlignment="1">
      <alignment horizontal="center" vertical="center"/>
    </xf>
    <xf numFmtId="44" fontId="3" fillId="0" borderId="16" xfId="0" applyNumberFormat="1" applyFont="1" applyBorder="1" applyAlignment="1">
      <alignment horizontal="center" vertical="center"/>
    </xf>
    <xf numFmtId="44" fontId="3" fillId="0" borderId="33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44" fontId="3" fillId="0" borderId="24" xfId="0" applyNumberFormat="1" applyFont="1" applyBorder="1" applyAlignment="1">
      <alignment horizontal="center" vertical="center" wrapText="1"/>
    </xf>
    <xf numFmtId="44" fontId="3" fillId="0" borderId="17" xfId="0" applyNumberFormat="1" applyFont="1" applyBorder="1" applyAlignment="1">
      <alignment horizontal="center" vertical="center" wrapText="1"/>
    </xf>
    <xf numFmtId="44" fontId="3" fillId="0" borderId="25" xfId="0" applyNumberFormat="1" applyFont="1" applyBorder="1" applyAlignment="1">
      <alignment horizontal="center" vertical="center" textRotation="90" wrapText="1"/>
    </xf>
    <xf numFmtId="0" fontId="3" fillId="0" borderId="3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44" fontId="3" fillId="0" borderId="16" xfId="0" applyNumberFormat="1" applyFont="1" applyBorder="1" applyAlignment="1">
      <alignment horizontal="center" vertical="center" wrapText="1"/>
    </xf>
    <xf numFmtId="44" fontId="3" fillId="2" borderId="25" xfId="2" applyFont="1" applyFill="1" applyBorder="1" applyAlignment="1">
      <alignment horizontal="center" vertical="center" wrapText="1"/>
    </xf>
    <xf numFmtId="44" fontId="3" fillId="2" borderId="16" xfId="2" applyFont="1" applyFill="1" applyBorder="1" applyAlignment="1">
      <alignment horizontal="center" vertical="center" wrapText="1"/>
    </xf>
    <xf numFmtId="164" fontId="3" fillId="2" borderId="25" xfId="2" applyNumberFormat="1" applyFont="1" applyFill="1" applyBorder="1" applyAlignment="1">
      <alignment horizontal="center" vertical="center" wrapText="1"/>
    </xf>
    <xf numFmtId="164" fontId="3" fillId="2" borderId="16" xfId="2" applyNumberFormat="1" applyFont="1" applyFill="1" applyBorder="1" applyAlignment="1">
      <alignment horizontal="center" vertical="center" wrapText="1"/>
    </xf>
    <xf numFmtId="44" fontId="3" fillId="2" borderId="44" xfId="2" applyFont="1" applyFill="1" applyBorder="1" applyAlignment="1">
      <alignment horizontal="center" vertical="center" wrapText="1"/>
    </xf>
    <xf numFmtId="44" fontId="3" fillId="2" borderId="43" xfId="2" applyFont="1" applyFill="1" applyBorder="1" applyAlignment="1">
      <alignment horizontal="center" vertical="center" wrapText="1"/>
    </xf>
    <xf numFmtId="44" fontId="3" fillId="2" borderId="16" xfId="0" applyNumberFormat="1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44" fontId="3" fillId="5" borderId="17" xfId="0" applyNumberFormat="1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9" fillId="5" borderId="26" xfId="1" applyFill="1" applyBorder="1" applyAlignment="1">
      <alignment horizontal="center" vertical="center" wrapText="1"/>
    </xf>
    <xf numFmtId="0" fontId="3" fillId="5" borderId="17" xfId="0" applyNumberFormat="1" applyFont="1" applyFill="1" applyBorder="1" applyAlignment="1">
      <alignment horizontal="center" vertical="center"/>
    </xf>
    <xf numFmtId="44" fontId="9" fillId="0" borderId="26" xfId="1" applyNumberFormat="1" applyFill="1" applyBorder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13" fontId="3" fillId="0" borderId="33" xfId="0" applyNumberFormat="1" applyFont="1" applyBorder="1" applyAlignment="1">
      <alignment horizontal="center" vertical="center"/>
    </xf>
    <xf numFmtId="13" fontId="3" fillId="0" borderId="34" xfId="0" applyNumberFormat="1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12" fillId="0" borderId="76" xfId="0" applyFont="1" applyBorder="1" applyAlignment="1">
      <alignment horizontal="center" vertical="center"/>
    </xf>
    <xf numFmtId="44" fontId="3" fillId="0" borderId="25" xfId="0" applyNumberFormat="1" applyFont="1" applyBorder="1" applyAlignment="1">
      <alignment horizontal="center" vertical="center" wrapText="1"/>
    </xf>
    <xf numFmtId="44" fontId="3" fillId="0" borderId="24" xfId="0" applyNumberFormat="1" applyFont="1" applyBorder="1" applyAlignment="1">
      <alignment horizontal="center" vertical="center" wrapText="1"/>
    </xf>
    <xf numFmtId="44" fontId="3" fillId="0" borderId="17" xfId="0" applyNumberFormat="1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44" fontId="3" fillId="0" borderId="17" xfId="0" applyNumberFormat="1" applyFont="1" applyFill="1" applyBorder="1" applyAlignment="1">
      <alignment horizontal="center" vertical="center" wrapText="1"/>
    </xf>
    <xf numFmtId="44" fontId="3" fillId="0" borderId="24" xfId="0" applyNumberFormat="1" applyFont="1" applyBorder="1" applyAlignment="1">
      <alignment horizontal="center" vertical="center"/>
    </xf>
    <xf numFmtId="44" fontId="3" fillId="0" borderId="25" xfId="0" applyNumberFormat="1" applyFont="1" applyBorder="1" applyAlignment="1">
      <alignment horizontal="center" vertical="center"/>
    </xf>
    <xf numFmtId="44" fontId="3" fillId="0" borderId="16" xfId="0" applyNumberFormat="1" applyFont="1" applyBorder="1" applyAlignment="1">
      <alignment horizontal="center" vertical="center"/>
    </xf>
    <xf numFmtId="44" fontId="3" fillId="0" borderId="25" xfId="0" applyNumberFormat="1" applyFont="1" applyFill="1" applyBorder="1" applyAlignment="1">
      <alignment horizontal="center" vertical="center"/>
    </xf>
    <xf numFmtId="44" fontId="3" fillId="0" borderId="16" xfId="0" applyNumberFormat="1" applyFont="1" applyFill="1" applyBorder="1" applyAlignment="1">
      <alignment horizontal="center" vertical="center"/>
    </xf>
    <xf numFmtId="44" fontId="3" fillId="2" borderId="25" xfId="0" applyNumberFormat="1" applyFont="1" applyFill="1" applyBorder="1" applyAlignment="1">
      <alignment horizontal="center" vertical="center"/>
    </xf>
    <xf numFmtId="44" fontId="3" fillId="2" borderId="16" xfId="0" applyNumberFormat="1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44" fontId="3" fillId="0" borderId="25" xfId="0" applyNumberFormat="1" applyFont="1" applyBorder="1" applyAlignment="1">
      <alignment horizontal="center" vertical="center" textRotation="90" wrapText="1"/>
    </xf>
    <xf numFmtId="44" fontId="3" fillId="0" borderId="16" xfId="0" applyNumberFormat="1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textRotation="90"/>
    </xf>
    <xf numFmtId="0" fontId="3" fillId="0" borderId="16" xfId="0" applyFont="1" applyBorder="1" applyAlignment="1">
      <alignment horizontal="center" vertical="center" textRotation="90"/>
    </xf>
    <xf numFmtId="0" fontId="1" fillId="0" borderId="0" xfId="0" applyFont="1" applyBorder="1" applyAlignment="1" applyProtection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textRotation="90"/>
    </xf>
    <xf numFmtId="0" fontId="3" fillId="0" borderId="24" xfId="0" applyFont="1" applyBorder="1" applyAlignment="1">
      <alignment horizontal="center" vertical="center" textRotation="90"/>
    </xf>
    <xf numFmtId="44" fontId="3" fillId="0" borderId="33" xfId="0" applyNumberFormat="1" applyFont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44" fontId="3" fillId="2" borderId="25" xfId="2" applyFont="1" applyFill="1" applyBorder="1" applyAlignment="1">
      <alignment horizontal="center" vertical="center" wrapText="1"/>
    </xf>
    <xf numFmtId="44" fontId="3" fillId="2" borderId="16" xfId="2" applyFont="1" applyFill="1" applyBorder="1" applyAlignment="1">
      <alignment horizontal="center" vertical="center" wrapText="1"/>
    </xf>
    <xf numFmtId="44" fontId="3" fillId="2" borderId="44" xfId="2" applyFont="1" applyFill="1" applyBorder="1" applyAlignment="1">
      <alignment horizontal="center" vertical="center" wrapText="1"/>
    </xf>
    <xf numFmtId="44" fontId="3" fillId="2" borderId="43" xfId="2" applyFont="1" applyFill="1" applyBorder="1" applyAlignment="1">
      <alignment horizontal="center" vertical="center" wrapText="1"/>
    </xf>
    <xf numFmtId="164" fontId="3" fillId="2" borderId="25" xfId="2" applyNumberFormat="1" applyFont="1" applyFill="1" applyBorder="1" applyAlignment="1">
      <alignment horizontal="center" vertical="center" wrapText="1"/>
    </xf>
    <xf numFmtId="164" fontId="3" fillId="2" borderId="16" xfId="2" applyNumberFormat="1" applyFont="1" applyFill="1" applyBorder="1" applyAlignment="1">
      <alignment horizontal="center" vertical="center" wrapText="1"/>
    </xf>
    <xf numFmtId="44" fontId="3" fillId="2" borderId="16" xfId="0" applyNumberFormat="1" applyFont="1" applyFill="1" applyBorder="1" applyAlignment="1">
      <alignment horizontal="center" vertical="center" wrapText="1"/>
    </xf>
    <xf numFmtId="44" fontId="3" fillId="0" borderId="16" xfId="0" applyNumberFormat="1" applyFont="1" applyFill="1" applyBorder="1" applyAlignment="1">
      <alignment horizontal="center" vertical="center" wrapText="1"/>
    </xf>
    <xf numFmtId="44" fontId="3" fillId="0" borderId="68" xfId="0" applyNumberFormat="1" applyFont="1" applyBorder="1" applyAlignment="1">
      <alignment horizontal="center" vertical="center"/>
    </xf>
    <xf numFmtId="44" fontId="3" fillId="0" borderId="0" xfId="0" applyNumberFormat="1" applyFont="1" applyBorder="1" applyAlignment="1">
      <alignment horizontal="center" vertical="center"/>
    </xf>
    <xf numFmtId="44" fontId="3" fillId="0" borderId="14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/>
    </xf>
    <xf numFmtId="44" fontId="3" fillId="0" borderId="25" xfId="0" applyNumberFormat="1" applyFont="1" applyFill="1" applyBorder="1" applyAlignment="1">
      <alignment horizontal="center" vertical="center" wrapText="1"/>
    </xf>
    <xf numFmtId="44" fontId="3" fillId="0" borderId="24" xfId="0" applyNumberFormat="1" applyFont="1" applyFill="1" applyBorder="1" applyAlignment="1">
      <alignment horizontal="center" vertical="center"/>
    </xf>
    <xf numFmtId="44" fontId="3" fillId="2" borderId="44" xfId="0" applyNumberFormat="1" applyFont="1" applyFill="1" applyBorder="1" applyAlignment="1">
      <alignment horizontal="center" vertical="center" wrapText="1"/>
    </xf>
    <xf numFmtId="44" fontId="9" fillId="0" borderId="26" xfId="1" applyNumberFormat="1" applyBorder="1" applyAlignment="1">
      <alignment horizontal="center" vertical="center"/>
    </xf>
    <xf numFmtId="0" fontId="3" fillId="0" borderId="61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44" fontId="3" fillId="0" borderId="23" xfId="0" applyNumberFormat="1" applyFont="1" applyFill="1" applyBorder="1" applyAlignment="1">
      <alignment horizontal="center" vertical="center"/>
    </xf>
    <xf numFmtId="44" fontId="3" fillId="0" borderId="15" xfId="0" applyNumberFormat="1" applyFont="1" applyFill="1" applyBorder="1" applyAlignment="1">
      <alignment horizontal="center" vertical="center"/>
    </xf>
    <xf numFmtId="0" fontId="3" fillId="0" borderId="51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top"/>
    </xf>
    <xf numFmtId="44" fontId="3" fillId="0" borderId="24" xfId="0" applyNumberFormat="1" applyFont="1" applyFill="1" applyBorder="1" applyAlignment="1">
      <alignment horizontal="center" vertical="top"/>
    </xf>
    <xf numFmtId="44" fontId="3" fillId="2" borderId="24" xfId="2" applyFont="1" applyFill="1" applyBorder="1" applyAlignment="1">
      <alignment horizontal="center" vertical="top" wrapText="1"/>
    </xf>
    <xf numFmtId="164" fontId="3" fillId="2" borderId="24" xfId="2" applyNumberFormat="1" applyFont="1" applyFill="1" applyBorder="1" applyAlignment="1">
      <alignment horizontal="center" vertical="top" wrapText="1"/>
    </xf>
    <xf numFmtId="44" fontId="3" fillId="2" borderId="42" xfId="2" applyFont="1" applyFill="1" applyBorder="1" applyAlignment="1">
      <alignment horizontal="center" vertical="top" wrapText="1"/>
    </xf>
    <xf numFmtId="0" fontId="2" fillId="0" borderId="51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44" fontId="3" fillId="0" borderId="25" xfId="0" applyNumberFormat="1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44" fontId="3" fillId="0" borderId="24" xfId="0" applyNumberFormat="1" applyFont="1" applyBorder="1" applyAlignment="1">
      <alignment horizontal="center" vertical="center"/>
    </xf>
    <xf numFmtId="44" fontId="3" fillId="0" borderId="25" xfId="0" applyNumberFormat="1" applyFont="1" applyBorder="1" applyAlignment="1">
      <alignment horizontal="center" vertical="center"/>
    </xf>
    <xf numFmtId="44" fontId="3" fillId="0" borderId="16" xfId="0" applyNumberFormat="1" applyFont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44" fontId="3" fillId="0" borderId="24" xfId="0" applyNumberFormat="1" applyFont="1" applyBorder="1" applyAlignment="1">
      <alignment horizontal="center" vertical="center" wrapText="1"/>
    </xf>
    <xf numFmtId="44" fontId="3" fillId="0" borderId="17" xfId="0" applyNumberFormat="1" applyFont="1" applyBorder="1" applyAlignment="1">
      <alignment horizontal="center" vertical="center" wrapText="1"/>
    </xf>
    <xf numFmtId="44" fontId="3" fillId="0" borderId="24" xfId="0" applyNumberFormat="1" applyFont="1" applyBorder="1" applyAlignment="1">
      <alignment horizontal="center" vertical="center" textRotation="90"/>
    </xf>
    <xf numFmtId="44" fontId="3" fillId="0" borderId="25" xfId="0" applyNumberFormat="1" applyFont="1" applyBorder="1" applyAlignment="1">
      <alignment horizontal="center" vertical="center" textRotation="90"/>
    </xf>
    <xf numFmtId="44" fontId="3" fillId="0" borderId="16" xfId="0" applyNumberFormat="1" applyFont="1" applyBorder="1" applyAlignment="1">
      <alignment horizontal="center" vertical="center" textRotation="90"/>
    </xf>
    <xf numFmtId="0" fontId="2" fillId="0" borderId="24" xfId="0" applyNumberFormat="1" applyFont="1" applyBorder="1" applyAlignment="1">
      <alignment horizontal="center" vertical="top"/>
    </xf>
    <xf numFmtId="0" fontId="2" fillId="0" borderId="25" xfId="0" applyNumberFormat="1" applyFont="1" applyBorder="1" applyAlignment="1">
      <alignment horizontal="center" vertical="top"/>
    </xf>
    <xf numFmtId="0" fontId="2" fillId="0" borderId="16" xfId="0" applyNumberFormat="1" applyFont="1" applyBorder="1" applyAlignment="1">
      <alignment horizontal="center" vertical="top"/>
    </xf>
    <xf numFmtId="0" fontId="2" fillId="3" borderId="21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textRotation="90" wrapText="1"/>
    </xf>
    <xf numFmtId="44" fontId="3" fillId="0" borderId="24" xfId="0" applyNumberFormat="1" applyFont="1" applyFill="1" applyBorder="1" applyAlignment="1">
      <alignment horizontal="center" vertical="center" wrapText="1"/>
    </xf>
    <xf numFmtId="44" fontId="3" fillId="0" borderId="17" xfId="0" applyNumberFormat="1" applyFont="1" applyFill="1" applyBorder="1" applyAlignment="1">
      <alignment horizontal="center" vertical="center" wrapText="1"/>
    </xf>
    <xf numFmtId="44" fontId="3" fillId="0" borderId="24" xfId="0" applyNumberFormat="1" applyFont="1" applyBorder="1" applyAlignment="1">
      <alignment horizontal="center" vertical="center" textRotation="255" wrapText="1"/>
    </xf>
    <xf numFmtId="44" fontId="3" fillId="0" borderId="25" xfId="0" applyNumberFormat="1" applyFont="1" applyBorder="1" applyAlignment="1">
      <alignment horizontal="center" vertical="center" textRotation="255" wrapText="1"/>
    </xf>
    <xf numFmtId="44" fontId="3" fillId="0" borderId="16" xfId="0" applyNumberFormat="1" applyFont="1" applyBorder="1" applyAlignment="1">
      <alignment horizontal="center" vertical="center" textRotation="255" wrapText="1"/>
    </xf>
    <xf numFmtId="0" fontId="15" fillId="0" borderId="0" xfId="0" applyNumberFormat="1" applyFont="1" applyBorder="1" applyAlignment="1" applyProtection="1">
      <alignment horizontal="left" vertical="top"/>
      <protection locked="0"/>
    </xf>
    <xf numFmtId="17" fontId="15" fillId="0" borderId="0" xfId="0" applyNumberFormat="1" applyFont="1" applyBorder="1" applyAlignment="1" applyProtection="1">
      <alignment horizontal="left" vertical="top"/>
      <protection locked="0"/>
    </xf>
    <xf numFmtId="0" fontId="15" fillId="0" borderId="0" xfId="0" applyFont="1" applyFill="1" applyBorder="1" applyAlignment="1">
      <alignment horizontal="left" vertical="top"/>
    </xf>
    <xf numFmtId="44" fontId="3" fillId="0" borderId="24" xfId="0" applyNumberFormat="1" applyFont="1" applyBorder="1" applyAlignment="1">
      <alignment horizontal="center" vertical="center" textRotation="90" wrapText="1"/>
    </xf>
    <xf numFmtId="44" fontId="3" fillId="0" borderId="25" xfId="0" applyNumberFormat="1" applyFont="1" applyBorder="1" applyAlignment="1">
      <alignment horizontal="center" vertical="center" textRotation="90" wrapText="1"/>
    </xf>
    <xf numFmtId="44" fontId="3" fillId="0" borderId="16" xfId="0" applyNumberFormat="1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textRotation="90"/>
    </xf>
    <xf numFmtId="0" fontId="3" fillId="0" borderId="16" xfId="0" applyFont="1" applyBorder="1" applyAlignment="1">
      <alignment horizontal="center" vertical="center" textRotation="90"/>
    </xf>
    <xf numFmtId="0" fontId="2" fillId="3" borderId="54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 textRotation="90"/>
    </xf>
    <xf numFmtId="0" fontId="4" fillId="0" borderId="73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 textRotation="90"/>
    </xf>
    <xf numFmtId="0" fontId="4" fillId="0" borderId="69" xfId="0" applyFont="1" applyBorder="1" applyAlignment="1">
      <alignment horizontal="center" vertical="center"/>
    </xf>
    <xf numFmtId="0" fontId="4" fillId="2" borderId="6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textRotation="90"/>
    </xf>
    <xf numFmtId="0" fontId="4" fillId="2" borderId="47" xfId="0" applyFont="1" applyFill="1" applyBorder="1" applyAlignment="1">
      <alignment horizontal="center" vertical="center"/>
    </xf>
    <xf numFmtId="0" fontId="4" fillId="0" borderId="0" xfId="0" applyNumberFormat="1" applyFont="1" applyBorder="1" applyAlignment="1" applyProtection="1">
      <alignment horizontal="left" vertical="top"/>
      <protection locked="0"/>
    </xf>
    <xf numFmtId="0" fontId="1" fillId="0" borderId="0" xfId="0" applyFont="1" applyBorder="1" applyAlignment="1" applyProtection="1">
      <alignment horizontal="center" vertical="center"/>
    </xf>
    <xf numFmtId="0" fontId="1" fillId="0" borderId="47" xfId="0" applyFont="1" applyBorder="1" applyAlignment="1" applyProtection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textRotation="9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5" fillId="0" borderId="64" xfId="0" applyFont="1" applyBorder="1" applyAlignment="1" applyProtection="1">
      <alignment horizontal="left" vertical="center"/>
      <protection locked="0"/>
    </xf>
    <xf numFmtId="0" fontId="15" fillId="0" borderId="0" xfId="0" applyFont="1" applyBorder="1" applyAlignment="1" applyProtection="1">
      <alignment horizontal="left" vertical="center"/>
      <protection locked="0"/>
    </xf>
    <xf numFmtId="0" fontId="15" fillId="0" borderId="0" xfId="0" applyFont="1" applyFill="1" applyBorder="1" applyAlignment="1">
      <alignment horizontal="left" vertical="center"/>
    </xf>
    <xf numFmtId="44" fontId="3" fillId="0" borderId="16" xfId="0" applyNumberFormat="1" applyFont="1" applyBorder="1" applyAlignment="1">
      <alignment horizontal="center" vertical="center" textRotation="90" wrapText="1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0" fontId="2" fillId="3" borderId="20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2" fillId="3" borderId="54" xfId="0" applyFont="1" applyFill="1" applyBorder="1" applyAlignment="1">
      <alignment horizontal="center" vertical="center" wrapText="1"/>
    </xf>
    <xf numFmtId="0" fontId="9" fillId="2" borderId="1" xfId="1" applyFill="1" applyBorder="1" applyAlignment="1" applyProtection="1">
      <alignment horizontal="left" vertical="center"/>
      <protection locked="0"/>
    </xf>
    <xf numFmtId="44" fontId="3" fillId="0" borderId="33" xfId="0" applyNumberFormat="1" applyFont="1" applyBorder="1" applyAlignment="1">
      <alignment horizontal="center" vertical="center"/>
    </xf>
    <xf numFmtId="44" fontId="3" fillId="2" borderId="33" xfId="0" applyNumberFormat="1" applyFont="1" applyFill="1" applyBorder="1" applyAlignment="1">
      <alignment horizontal="center" vertical="center"/>
    </xf>
    <xf numFmtId="44" fontId="3" fillId="2" borderId="25" xfId="0" applyNumberFormat="1" applyFont="1" applyFill="1" applyBorder="1" applyAlignment="1">
      <alignment horizontal="center" vertical="center"/>
    </xf>
    <xf numFmtId="44" fontId="3" fillId="2" borderId="16" xfId="0" applyNumberFormat="1" applyFont="1" applyFill="1" applyBorder="1" applyAlignment="1">
      <alignment horizontal="center" vertical="center"/>
    </xf>
    <xf numFmtId="44" fontId="3" fillId="2" borderId="62" xfId="0" applyNumberFormat="1" applyFont="1" applyFill="1" applyBorder="1" applyAlignment="1">
      <alignment horizontal="center" vertical="center"/>
    </xf>
    <xf numFmtId="44" fontId="3" fillId="2" borderId="44" xfId="0" applyNumberFormat="1" applyFont="1" applyFill="1" applyBorder="1" applyAlignment="1">
      <alignment horizontal="center" vertical="center"/>
    </xf>
    <xf numFmtId="44" fontId="3" fillId="2" borderId="43" xfId="0" applyNumberFormat="1" applyFont="1" applyFill="1" applyBorder="1" applyAlignment="1">
      <alignment horizontal="center" vertical="center"/>
    </xf>
    <xf numFmtId="44" fontId="3" fillId="0" borderId="33" xfId="0" applyNumberFormat="1" applyFont="1" applyFill="1" applyBorder="1" applyAlignment="1">
      <alignment horizontal="center" vertical="center"/>
    </xf>
    <xf numFmtId="44" fontId="3" fillId="0" borderId="25" xfId="0" applyNumberFormat="1" applyFont="1" applyFill="1" applyBorder="1" applyAlignment="1">
      <alignment horizontal="center" vertical="center"/>
    </xf>
    <xf numFmtId="44" fontId="3" fillId="0" borderId="16" xfId="0" applyNumberFormat="1" applyFont="1" applyFill="1" applyBorder="1" applyAlignment="1">
      <alignment horizontal="center" vertical="center"/>
    </xf>
    <xf numFmtId="44" fontId="3" fillId="2" borderId="33" xfId="2" applyFont="1" applyFill="1" applyBorder="1" applyAlignment="1">
      <alignment horizontal="center" vertical="center" wrapText="1"/>
    </xf>
    <xf numFmtId="44" fontId="3" fillId="2" borderId="25" xfId="2" applyFont="1" applyFill="1" applyBorder="1" applyAlignment="1">
      <alignment horizontal="center" vertical="center" wrapText="1"/>
    </xf>
    <xf numFmtId="44" fontId="3" fillId="2" borderId="16" xfId="2" applyFont="1" applyFill="1" applyBorder="1" applyAlignment="1">
      <alignment horizontal="center" vertical="center" wrapText="1"/>
    </xf>
    <xf numFmtId="44" fontId="3" fillId="2" borderId="62" xfId="2" applyFont="1" applyFill="1" applyBorder="1" applyAlignment="1">
      <alignment horizontal="center" vertical="center" wrapText="1"/>
    </xf>
    <xf numFmtId="44" fontId="3" fillId="2" borderId="44" xfId="2" applyFont="1" applyFill="1" applyBorder="1" applyAlignment="1">
      <alignment horizontal="center" vertical="center" wrapText="1"/>
    </xf>
    <xf numFmtId="44" fontId="3" fillId="2" borderId="43" xfId="2" applyFont="1" applyFill="1" applyBorder="1" applyAlignment="1">
      <alignment horizontal="center" vertical="center" wrapText="1"/>
    </xf>
    <xf numFmtId="44" fontId="3" fillId="2" borderId="33" xfId="0" applyNumberFormat="1" applyFont="1" applyFill="1" applyBorder="1" applyAlignment="1">
      <alignment horizontal="center" vertical="center" wrapText="1"/>
    </xf>
    <xf numFmtId="44" fontId="3" fillId="2" borderId="16" xfId="0" applyNumberFormat="1" applyFont="1" applyFill="1" applyBorder="1" applyAlignment="1">
      <alignment horizontal="center" vertical="center" wrapText="1"/>
    </xf>
    <xf numFmtId="44" fontId="3" fillId="2" borderId="62" xfId="0" applyNumberFormat="1" applyFont="1" applyFill="1" applyBorder="1" applyAlignment="1">
      <alignment horizontal="center" vertical="center" wrapText="1"/>
    </xf>
    <xf numFmtId="44" fontId="3" fillId="2" borderId="43" xfId="0" applyNumberFormat="1" applyFont="1" applyFill="1" applyBorder="1" applyAlignment="1">
      <alignment horizontal="center" vertical="center" wrapText="1"/>
    </xf>
    <xf numFmtId="44" fontId="3" fillId="0" borderId="33" xfId="0" applyNumberFormat="1" applyFont="1" applyFill="1" applyBorder="1" applyAlignment="1">
      <alignment horizontal="center" vertical="center" wrapText="1"/>
    </xf>
    <xf numFmtId="44" fontId="3" fillId="0" borderId="16" xfId="0" applyNumberFormat="1" applyFont="1" applyFill="1" applyBorder="1" applyAlignment="1">
      <alignment horizontal="center" vertical="center" wrapText="1"/>
    </xf>
    <xf numFmtId="44" fontId="3" fillId="0" borderId="33" xfId="2" applyFont="1" applyFill="1" applyBorder="1" applyAlignment="1">
      <alignment horizontal="center" vertical="center" wrapText="1"/>
    </xf>
    <xf numFmtId="44" fontId="3" fillId="0" borderId="25" xfId="2" applyFont="1" applyFill="1" applyBorder="1" applyAlignment="1">
      <alignment horizontal="center" vertical="center" wrapText="1"/>
    </xf>
    <xf numFmtId="44" fontId="3" fillId="0" borderId="16" xfId="2" applyFont="1" applyFill="1" applyBorder="1" applyAlignment="1">
      <alignment horizontal="center" vertical="center" wrapText="1"/>
    </xf>
    <xf numFmtId="0" fontId="6" fillId="3" borderId="68" xfId="0" applyFont="1" applyFill="1" applyBorder="1" applyAlignment="1">
      <alignment horizontal="center" vertical="center"/>
    </xf>
    <xf numFmtId="44" fontId="3" fillId="0" borderId="73" xfId="0" applyNumberFormat="1" applyFont="1" applyBorder="1" applyAlignment="1">
      <alignment horizontal="center" vertical="center"/>
    </xf>
    <xf numFmtId="44" fontId="3" fillId="0" borderId="68" xfId="0" applyNumberFormat="1" applyFont="1" applyBorder="1" applyAlignment="1">
      <alignment horizontal="center" vertical="center"/>
    </xf>
    <xf numFmtId="44" fontId="3" fillId="0" borderId="64" xfId="0" applyNumberFormat="1" applyFont="1" applyBorder="1" applyAlignment="1">
      <alignment horizontal="center" vertical="center"/>
    </xf>
    <xf numFmtId="44" fontId="3" fillId="0" borderId="0" xfId="0" applyNumberFormat="1" applyFont="1" applyBorder="1" applyAlignment="1">
      <alignment horizontal="center" vertical="center"/>
    </xf>
    <xf numFmtId="44" fontId="3" fillId="0" borderId="65" xfId="0" applyNumberFormat="1" applyFont="1" applyBorder="1" applyAlignment="1">
      <alignment horizontal="center" vertical="center"/>
    </xf>
    <xf numFmtId="44" fontId="3" fillId="0" borderId="14" xfId="0" applyNumberFormat="1" applyFont="1" applyBorder="1" applyAlignment="1">
      <alignment horizontal="center" vertical="center"/>
    </xf>
    <xf numFmtId="44" fontId="17" fillId="0" borderId="68" xfId="0" applyNumberFormat="1" applyFont="1" applyBorder="1" applyAlignment="1">
      <alignment horizontal="right"/>
    </xf>
    <xf numFmtId="44" fontId="17" fillId="0" borderId="0" xfId="0" applyNumberFormat="1" applyFont="1" applyBorder="1" applyAlignment="1">
      <alignment horizontal="right"/>
    </xf>
    <xf numFmtId="0" fontId="9" fillId="0" borderId="33" xfId="1" applyBorder="1" applyAlignment="1">
      <alignment horizontal="center" vertical="center" wrapText="1"/>
    </xf>
    <xf numFmtId="0" fontId="9" fillId="0" borderId="16" xfId="1" applyBorder="1" applyAlignment="1">
      <alignment horizontal="center" vertical="center" wrapText="1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  <color rgb="FFE7F2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G"/><Relationship Id="rId16" Type="http://schemas.openxmlformats.org/officeDocument/2006/relationships/image" Target="../media/image16.jpeg"/><Relationship Id="rId20" Type="http://schemas.openxmlformats.org/officeDocument/2006/relationships/image" Target="../media/image20.JPG"/><Relationship Id="rId1" Type="http://schemas.openxmlformats.org/officeDocument/2006/relationships/image" Target="../media/image1.JP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208530</xdr:colOff>
      <xdr:row>13</xdr:row>
      <xdr:rowOff>57150</xdr:rowOff>
    </xdr:from>
    <xdr:to>
      <xdr:col>8</xdr:col>
      <xdr:colOff>1645684</xdr:colOff>
      <xdr:row>18</xdr:row>
      <xdr:rowOff>86534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C54E083-F14F-45EC-9BA5-011D800BC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581255" y="3448050"/>
          <a:ext cx="1437154" cy="1324784"/>
        </a:xfrm>
        <a:prstGeom prst="rect">
          <a:avLst/>
        </a:prstGeom>
      </xdr:spPr>
    </xdr:pic>
    <xdr:clientData/>
  </xdr:twoCellAnchor>
  <xdr:twoCellAnchor editAs="oneCell">
    <xdr:from>
      <xdr:col>8</xdr:col>
      <xdr:colOff>167272</xdr:colOff>
      <xdr:row>19</xdr:row>
      <xdr:rowOff>117469</xdr:rowOff>
    </xdr:from>
    <xdr:to>
      <xdr:col>8</xdr:col>
      <xdr:colOff>1676400</xdr:colOff>
      <xdr:row>24</xdr:row>
      <xdr:rowOff>326086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03704A3-6143-4FF1-89C0-0616881BF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539997" y="4927594"/>
          <a:ext cx="1509128" cy="1199217"/>
        </a:xfrm>
        <a:prstGeom prst="rect">
          <a:avLst/>
        </a:prstGeom>
      </xdr:spPr>
    </xdr:pic>
    <xdr:clientData/>
  </xdr:twoCellAnchor>
  <xdr:twoCellAnchor editAs="oneCell">
    <xdr:from>
      <xdr:col>8</xdr:col>
      <xdr:colOff>64811</xdr:colOff>
      <xdr:row>31</xdr:row>
      <xdr:rowOff>107930</xdr:rowOff>
    </xdr:from>
    <xdr:to>
      <xdr:col>8</xdr:col>
      <xdr:colOff>1845734</xdr:colOff>
      <xdr:row>35</xdr:row>
      <xdr:rowOff>165650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E3A497B-322A-4021-A62E-51EC2B04A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436478" y="8691013"/>
          <a:ext cx="1780923" cy="840887"/>
        </a:xfrm>
        <a:prstGeom prst="rect">
          <a:avLst/>
        </a:prstGeom>
      </xdr:spPr>
    </xdr:pic>
    <xdr:clientData/>
  </xdr:twoCellAnchor>
  <xdr:twoCellAnchor editAs="oneCell">
    <xdr:from>
      <xdr:col>8</xdr:col>
      <xdr:colOff>495300</xdr:colOff>
      <xdr:row>59</xdr:row>
      <xdr:rowOff>47702</xdr:rowOff>
    </xdr:from>
    <xdr:to>
      <xdr:col>8</xdr:col>
      <xdr:colOff>1485900</xdr:colOff>
      <xdr:row>63</xdr:row>
      <xdr:rowOff>236086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844E6677-518D-4F90-A93C-F41CDBC9B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868025" y="13497002"/>
          <a:ext cx="990600" cy="1159933"/>
        </a:xfrm>
        <a:prstGeom prst="rect">
          <a:avLst/>
        </a:prstGeom>
      </xdr:spPr>
    </xdr:pic>
    <xdr:clientData/>
  </xdr:twoCellAnchor>
  <xdr:twoCellAnchor editAs="oneCell">
    <xdr:from>
      <xdr:col>8</xdr:col>
      <xdr:colOff>109896</xdr:colOff>
      <xdr:row>66</xdr:row>
      <xdr:rowOff>41640</xdr:rowOff>
    </xdr:from>
    <xdr:to>
      <xdr:col>8</xdr:col>
      <xdr:colOff>1828799</xdr:colOff>
      <xdr:row>72</xdr:row>
      <xdr:rowOff>200026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300A886-63D1-42F7-B933-16243F216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482621" y="16767540"/>
          <a:ext cx="1718903" cy="1415685"/>
        </a:xfrm>
        <a:prstGeom prst="rect">
          <a:avLst/>
        </a:prstGeom>
      </xdr:spPr>
    </xdr:pic>
    <xdr:clientData/>
  </xdr:twoCellAnchor>
  <xdr:twoCellAnchor editAs="oneCell">
    <xdr:from>
      <xdr:col>8</xdr:col>
      <xdr:colOff>214277</xdr:colOff>
      <xdr:row>73</xdr:row>
      <xdr:rowOff>209550</xdr:rowOff>
    </xdr:from>
    <xdr:to>
      <xdr:col>8</xdr:col>
      <xdr:colOff>1732513</xdr:colOff>
      <xdr:row>77</xdr:row>
      <xdr:rowOff>227350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B8E7D2F7-F474-4E3F-BBBB-0D18CCB84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587002" y="18440400"/>
          <a:ext cx="1518236" cy="893042"/>
        </a:xfrm>
        <a:prstGeom prst="rect">
          <a:avLst/>
        </a:prstGeom>
      </xdr:spPr>
    </xdr:pic>
    <xdr:clientData/>
  </xdr:twoCellAnchor>
  <xdr:twoCellAnchor editAs="oneCell">
    <xdr:from>
      <xdr:col>8</xdr:col>
      <xdr:colOff>571501</xdr:colOff>
      <xdr:row>78</xdr:row>
      <xdr:rowOff>52474</xdr:rowOff>
    </xdr:from>
    <xdr:to>
      <xdr:col>8</xdr:col>
      <xdr:colOff>1371600</xdr:colOff>
      <xdr:row>82</xdr:row>
      <xdr:rowOff>298430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8A5A508-09E0-45C9-80AA-2B391BF6A9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944226" y="19521574"/>
          <a:ext cx="800099" cy="1120139"/>
        </a:xfrm>
        <a:prstGeom prst="rect">
          <a:avLst/>
        </a:prstGeom>
      </xdr:spPr>
    </xdr:pic>
    <xdr:clientData/>
  </xdr:twoCellAnchor>
  <xdr:twoCellAnchor editAs="oneCell">
    <xdr:from>
      <xdr:col>8</xdr:col>
      <xdr:colOff>418549</xdr:colOff>
      <xdr:row>83</xdr:row>
      <xdr:rowOff>76757</xdr:rowOff>
    </xdr:from>
    <xdr:to>
      <xdr:col>8</xdr:col>
      <xdr:colOff>1587497</xdr:colOff>
      <xdr:row>86</xdr:row>
      <xdr:rowOff>271744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972512B-D368-4C86-8633-8DD9790F6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flipH="1">
          <a:off x="10790216" y="20894174"/>
          <a:ext cx="1168948" cy="798237"/>
        </a:xfrm>
        <a:prstGeom prst="rect">
          <a:avLst/>
        </a:prstGeom>
      </xdr:spPr>
    </xdr:pic>
    <xdr:clientData/>
  </xdr:twoCellAnchor>
  <xdr:twoCellAnchor editAs="oneCell">
    <xdr:from>
      <xdr:col>8</xdr:col>
      <xdr:colOff>254488</xdr:colOff>
      <xdr:row>117</xdr:row>
      <xdr:rowOff>156305</xdr:rowOff>
    </xdr:from>
    <xdr:to>
      <xdr:col>8</xdr:col>
      <xdr:colOff>1676399</xdr:colOff>
      <xdr:row>122</xdr:row>
      <xdr:rowOff>269565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C404C732-A16E-472F-8437-C063490C11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627213" y="28874180"/>
          <a:ext cx="1421911" cy="1094335"/>
        </a:xfrm>
        <a:prstGeom prst="rect">
          <a:avLst/>
        </a:prstGeom>
      </xdr:spPr>
    </xdr:pic>
    <xdr:clientData/>
  </xdr:twoCellAnchor>
  <xdr:twoCellAnchor editAs="oneCell">
    <xdr:from>
      <xdr:col>8</xdr:col>
      <xdr:colOff>135596</xdr:colOff>
      <xdr:row>113</xdr:row>
      <xdr:rowOff>95250</xdr:rowOff>
    </xdr:from>
    <xdr:to>
      <xdr:col>8</xdr:col>
      <xdr:colOff>962026</xdr:colOff>
      <xdr:row>116</xdr:row>
      <xdr:rowOff>319144</xdr:rowOff>
    </xdr:to>
    <xdr:pic>
      <xdr:nvPicPr>
        <xdr:cNvPr id="125" name="Picture 14">
          <a:extLst>
            <a:ext uri="{FF2B5EF4-FFF2-40B4-BE49-F238E27FC236}">
              <a16:creationId xmlns:a16="http://schemas.microsoft.com/office/drawing/2014/main" id="{9708CF4F-84DF-4E87-90DE-BF9F72A9D4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508321" y="28146375"/>
          <a:ext cx="826430" cy="1157345"/>
        </a:xfrm>
        <a:prstGeom prst="rect">
          <a:avLst/>
        </a:prstGeom>
      </xdr:spPr>
    </xdr:pic>
    <xdr:clientData/>
  </xdr:twoCellAnchor>
  <xdr:twoCellAnchor editAs="oneCell">
    <xdr:from>
      <xdr:col>8</xdr:col>
      <xdr:colOff>1225398</xdr:colOff>
      <xdr:row>113</xdr:row>
      <xdr:rowOff>104774</xdr:rowOff>
    </xdr:from>
    <xdr:to>
      <xdr:col>8</xdr:col>
      <xdr:colOff>1792829</xdr:colOff>
      <xdr:row>116</xdr:row>
      <xdr:rowOff>314324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AA37A16D-DBE2-4265-BB72-CE42346E3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598123" y="28155899"/>
          <a:ext cx="567431" cy="1143001"/>
        </a:xfrm>
        <a:prstGeom prst="rect">
          <a:avLst/>
        </a:prstGeom>
      </xdr:spPr>
    </xdr:pic>
    <xdr:clientData/>
  </xdr:twoCellAnchor>
  <xdr:twoCellAnchor editAs="oneCell">
    <xdr:from>
      <xdr:col>8</xdr:col>
      <xdr:colOff>450638</xdr:colOff>
      <xdr:row>123</xdr:row>
      <xdr:rowOff>109008</xdr:rowOff>
    </xdr:from>
    <xdr:to>
      <xdr:col>8</xdr:col>
      <xdr:colOff>1466849</xdr:colOff>
      <xdr:row>131</xdr:row>
      <xdr:rowOff>15935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A84D72E-DD09-1F06-C5D9-64EAC6EA7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823363" y="30855708"/>
          <a:ext cx="1016211" cy="1562161"/>
        </a:xfrm>
        <a:prstGeom prst="rect">
          <a:avLst/>
        </a:prstGeom>
      </xdr:spPr>
    </xdr:pic>
    <xdr:clientData/>
  </xdr:twoCellAnchor>
  <xdr:twoCellAnchor editAs="oneCell">
    <xdr:from>
      <xdr:col>8</xdr:col>
      <xdr:colOff>57150</xdr:colOff>
      <xdr:row>96</xdr:row>
      <xdr:rowOff>12145</xdr:rowOff>
    </xdr:from>
    <xdr:to>
      <xdr:col>8</xdr:col>
      <xdr:colOff>1870710</xdr:colOff>
      <xdr:row>100</xdr:row>
      <xdr:rowOff>77066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A247E4F-F81A-B9A4-85D0-92833D453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429875" y="24377095"/>
          <a:ext cx="1813560" cy="826921"/>
        </a:xfrm>
        <a:prstGeom prst="rect">
          <a:avLst/>
        </a:prstGeom>
      </xdr:spPr>
    </xdr:pic>
    <xdr:clientData/>
  </xdr:twoCellAnchor>
  <xdr:twoCellAnchor editAs="oneCell">
    <xdr:from>
      <xdr:col>8</xdr:col>
      <xdr:colOff>63873</xdr:colOff>
      <xdr:row>132</xdr:row>
      <xdr:rowOff>104362</xdr:rowOff>
    </xdr:from>
    <xdr:to>
      <xdr:col>8</xdr:col>
      <xdr:colOff>1857375</xdr:colOff>
      <xdr:row>137</xdr:row>
      <xdr:rowOff>347779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ED7FE56D-A6FE-2B85-6E56-5ACE898C6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436598" y="32632237"/>
          <a:ext cx="1793502" cy="1318684"/>
        </a:xfrm>
        <a:prstGeom prst="rect">
          <a:avLst/>
        </a:prstGeom>
      </xdr:spPr>
    </xdr:pic>
    <xdr:clientData/>
  </xdr:twoCellAnchor>
  <xdr:twoCellAnchor editAs="oneCell">
    <xdr:from>
      <xdr:col>8</xdr:col>
      <xdr:colOff>417275</xdr:colOff>
      <xdr:row>138</xdr:row>
      <xdr:rowOff>64937</xdr:rowOff>
    </xdr:from>
    <xdr:to>
      <xdr:col>8</xdr:col>
      <xdr:colOff>1492250</xdr:colOff>
      <xdr:row>143</xdr:row>
      <xdr:rowOff>294022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75D61637-BA60-3708-7093-F3B7311AA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788942" y="33942187"/>
          <a:ext cx="1074975" cy="1287418"/>
        </a:xfrm>
        <a:prstGeom prst="rect">
          <a:avLst/>
        </a:prstGeom>
      </xdr:spPr>
    </xdr:pic>
    <xdr:clientData/>
  </xdr:twoCellAnchor>
  <xdr:twoCellAnchor editAs="oneCell">
    <xdr:from>
      <xdr:col>8</xdr:col>
      <xdr:colOff>449406</xdr:colOff>
      <xdr:row>144</xdr:row>
      <xdr:rowOff>197631</xdr:rowOff>
    </xdr:from>
    <xdr:to>
      <xdr:col>8</xdr:col>
      <xdr:colOff>1543050</xdr:colOff>
      <xdr:row>150</xdr:row>
      <xdr:rowOff>522671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B5FC24F1-4C5D-F051-7961-CEB051775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822131" y="35754456"/>
          <a:ext cx="1093644" cy="1704048"/>
        </a:xfrm>
        <a:prstGeom prst="rect">
          <a:avLst/>
        </a:prstGeom>
      </xdr:spPr>
    </xdr:pic>
    <xdr:clientData/>
  </xdr:twoCellAnchor>
  <xdr:twoCellAnchor editAs="oneCell">
    <xdr:from>
      <xdr:col>8</xdr:col>
      <xdr:colOff>214335</xdr:colOff>
      <xdr:row>102</xdr:row>
      <xdr:rowOff>363224</xdr:rowOff>
    </xdr:from>
    <xdr:to>
      <xdr:col>8</xdr:col>
      <xdr:colOff>1685925</xdr:colOff>
      <xdr:row>112</xdr:row>
      <xdr:rowOff>50014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8984413A-2658-4524-5097-9BAF48504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587060" y="25985474"/>
          <a:ext cx="1471590" cy="1906115"/>
        </a:xfrm>
        <a:prstGeom prst="rect">
          <a:avLst/>
        </a:prstGeom>
      </xdr:spPr>
    </xdr:pic>
    <xdr:clientData/>
  </xdr:twoCellAnchor>
  <xdr:twoCellAnchor editAs="oneCell">
    <xdr:from>
      <xdr:col>8</xdr:col>
      <xdr:colOff>42220</xdr:colOff>
      <xdr:row>88</xdr:row>
      <xdr:rowOff>85724</xdr:rowOff>
    </xdr:from>
    <xdr:to>
      <xdr:col>8</xdr:col>
      <xdr:colOff>1896940</xdr:colOff>
      <xdr:row>92</xdr:row>
      <xdr:rowOff>173566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D9CF8B32-6A15-2A1B-283B-2D5364D9C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414945" y="22364699"/>
          <a:ext cx="1854720" cy="1019176"/>
        </a:xfrm>
        <a:prstGeom prst="rect">
          <a:avLst/>
        </a:prstGeom>
      </xdr:spPr>
    </xdr:pic>
    <xdr:clientData/>
  </xdr:twoCellAnchor>
  <xdr:twoCellAnchor editAs="oneCell">
    <xdr:from>
      <xdr:col>8</xdr:col>
      <xdr:colOff>122766</xdr:colOff>
      <xdr:row>38</xdr:row>
      <xdr:rowOff>166745</xdr:rowOff>
    </xdr:from>
    <xdr:to>
      <xdr:col>8</xdr:col>
      <xdr:colOff>1860640</xdr:colOff>
      <xdr:row>43</xdr:row>
      <xdr:rowOff>174620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5BAA2EB2-C6A2-7799-7214-D94F6F0E7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94433" y="10104495"/>
          <a:ext cx="1737874" cy="960375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190500</xdr:colOff>
      <xdr:row>25</xdr:row>
      <xdr:rowOff>38100</xdr:rowOff>
    </xdr:from>
    <xdr:to>
      <xdr:col>8</xdr:col>
      <xdr:colOff>1781175</xdr:colOff>
      <xdr:row>27</xdr:row>
      <xdr:rowOff>411138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DD22DE05-D9FB-1B17-D293-E8464B0B9D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63225" y="6286500"/>
          <a:ext cx="1590675" cy="1354113"/>
        </a:xfrm>
        <a:prstGeom prst="rect">
          <a:avLst/>
        </a:prstGeom>
      </xdr:spPr>
    </xdr:pic>
    <xdr:clientData/>
  </xdr:twoCellAnchor>
  <xdr:twoCellAnchor editAs="oneCell">
    <xdr:from>
      <xdr:col>8</xdr:col>
      <xdr:colOff>448271</xdr:colOff>
      <xdr:row>49</xdr:row>
      <xdr:rowOff>180975</xdr:rowOff>
    </xdr:from>
    <xdr:to>
      <xdr:col>8</xdr:col>
      <xdr:colOff>1447800</xdr:colOff>
      <xdr:row>55</xdr:row>
      <xdr:rowOff>116813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303F174-2418-01DE-4CD6-1AD2A9556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820996" y="12525375"/>
          <a:ext cx="999529" cy="11105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knoll.com/product/k-stand-height-adjustable-tables?section=design" TargetMode="External"/><Relationship Id="rId13" Type="http://schemas.openxmlformats.org/officeDocument/2006/relationships/hyperlink" Target="https://www.knoll.com/product/reff-profiles%3Fsection=Design" TargetMode="External"/><Relationship Id="rId18" Type="http://schemas.openxmlformats.org/officeDocument/2006/relationships/hyperlink" Target="https://www.datesweiser.com/products/jd-table/jd-table" TargetMode="External"/><Relationship Id="rId3" Type="http://schemas.openxmlformats.org/officeDocument/2006/relationships/hyperlink" Target="https://www.cumberlandfurniture.com/product/revo-guest/" TargetMode="External"/><Relationship Id="rId21" Type="http://schemas.openxmlformats.org/officeDocument/2006/relationships/drawing" Target="../drawings/drawing1.xml"/><Relationship Id="rId7" Type="http://schemas.openxmlformats.org/officeDocument/2006/relationships/hyperlink" Target="https://viaseating.com/spec-it/" TargetMode="External"/><Relationship Id="rId12" Type="http://schemas.openxmlformats.org/officeDocument/2006/relationships/hyperlink" Target="https://bernhardtdesign.com/furniture/dymen/" TargetMode="External"/><Relationship Id="rId17" Type="http://schemas.openxmlformats.org/officeDocument/2006/relationships/hyperlink" Target="https://www.knoll.com/product/reff-profiles%3Fsection=Design" TargetMode="External"/><Relationship Id="rId2" Type="http://schemas.openxmlformats.org/officeDocument/2006/relationships/hyperlink" Target="https://www.hermanmiller.com/products/seating/office-chairs/aeron-chairs/" TargetMode="External"/><Relationship Id="rId16" Type="http://schemas.openxmlformats.org/officeDocument/2006/relationships/hyperlink" Target="https://www.knoll.com/product/reff-profiles%3Fsection=Design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bernhardtdesign.com/furniture/catherine-2/" TargetMode="External"/><Relationship Id="rId6" Type="http://schemas.openxmlformats.org/officeDocument/2006/relationships/hyperlink" Target="https://www.hbf.com/products/seating/salon-sofa" TargetMode="External"/><Relationship Id="rId11" Type="http://schemas.openxmlformats.org/officeDocument/2006/relationships/hyperlink" Target="https://www.hbf.com/products/tables/november-coffee-table-metal-base" TargetMode="External"/><Relationship Id="rId5" Type="http://schemas.openxmlformats.org/officeDocument/2006/relationships/hyperlink" Target="https://www.hbf.com/products/seating/salon-lounge-chair-open-back" TargetMode="External"/><Relationship Id="rId15" Type="http://schemas.openxmlformats.org/officeDocument/2006/relationships/hyperlink" Target="https://www.knoll.com/product/reff-profiles-height-adjustable-desks?section=design" TargetMode="External"/><Relationship Id="rId10" Type="http://schemas.openxmlformats.org/officeDocument/2006/relationships/hyperlink" Target="https://www.davisfurniture.com/products/ekko-occasional" TargetMode="External"/><Relationship Id="rId19" Type="http://schemas.openxmlformats.org/officeDocument/2006/relationships/hyperlink" Target="https://bernhardtdesign.com/furniture/capri/" TargetMode="External"/><Relationship Id="rId4" Type="http://schemas.openxmlformats.org/officeDocument/2006/relationships/hyperlink" Target="https://www.jsifurniture.com/series/products/proxy" TargetMode="External"/><Relationship Id="rId9" Type="http://schemas.openxmlformats.org/officeDocument/2006/relationships/hyperlink" Target="https://www.davisfurniture.com/products/ekko" TargetMode="External"/><Relationship Id="rId14" Type="http://schemas.openxmlformats.org/officeDocument/2006/relationships/hyperlink" Target="https://www.knoll.com/product/reff-profiles%3Fsection=Desig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AR178"/>
  <sheetViews>
    <sheetView showGridLines="0" tabSelected="1" topLeftCell="B1" zoomScale="90" zoomScaleNormal="90" workbookViewId="0">
      <selection activeCell="I58" sqref="I58"/>
    </sheetView>
  </sheetViews>
  <sheetFormatPr defaultColWidth="9.28515625" defaultRowHeight="12.75" outlineLevelCol="2" x14ac:dyDescent="0.25"/>
  <cols>
    <col min="1" max="1" width="4.7109375" style="2" hidden="1" customWidth="1" outlineLevel="2"/>
    <col min="2" max="2" width="11.140625" style="3" customWidth="1" collapsed="1"/>
    <col min="3" max="3" width="13.5703125" style="3" customWidth="1"/>
    <col min="4" max="4" width="8.42578125" style="3" customWidth="1"/>
    <col min="5" max="5" width="17" style="2" customWidth="1"/>
    <col min="6" max="6" width="52.28515625" style="2" customWidth="1"/>
    <col min="7" max="7" width="24.42578125" style="2" customWidth="1"/>
    <col min="8" max="9" width="28.7109375" style="2" customWidth="1"/>
    <col min="10" max="10" width="21.42578125" style="2" customWidth="1"/>
    <col min="11" max="11" width="5.7109375" style="141" customWidth="1"/>
    <col min="12" max="14" width="5.7109375" style="2" customWidth="1"/>
    <col min="15" max="15" width="10.7109375" style="2" customWidth="1"/>
    <col min="16" max="16" width="4.28515625" style="35" customWidth="1"/>
    <col min="17" max="17" width="16.5703125" style="4" customWidth="1"/>
    <col min="18" max="18" width="12.5703125" style="4" customWidth="1"/>
    <col min="19" max="19" width="13" style="46" bestFit="1" customWidth="1"/>
    <col min="20" max="20" width="13" style="2" bestFit="1" customWidth="1"/>
    <col min="21" max="21" width="12.42578125" style="2" customWidth="1"/>
    <col min="22" max="22" width="10.42578125" style="64" bestFit="1" customWidth="1"/>
    <col min="23" max="23" width="19.28515625" style="56" customWidth="1"/>
    <col min="24" max="24" width="9.28515625" style="26"/>
    <col min="25" max="25" width="12" style="26" bestFit="1" customWidth="1"/>
    <col min="26" max="34" width="9.28515625" style="26"/>
    <col min="35" max="42" width="9.28515625" style="43"/>
    <col min="43" max="16384" width="9.28515625" style="2"/>
  </cols>
  <sheetData>
    <row r="1" spans="1:43" s="1" customFormat="1" ht="20.65" customHeight="1" x14ac:dyDescent="0.25">
      <c r="A1" s="466" t="s">
        <v>61</v>
      </c>
      <c r="B1" s="467"/>
      <c r="C1" s="467"/>
      <c r="D1" s="467"/>
      <c r="E1" s="467"/>
      <c r="F1" s="467"/>
      <c r="G1" s="467"/>
      <c r="H1" s="467"/>
      <c r="I1" s="467"/>
      <c r="J1" s="467"/>
      <c r="K1" s="468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9"/>
      <c r="X1" s="26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2"/>
      <c r="AJ1" s="52"/>
      <c r="AK1" s="52"/>
      <c r="AL1" s="52"/>
      <c r="AM1" s="52"/>
      <c r="AN1" s="52"/>
      <c r="AO1" s="52"/>
      <c r="AP1" s="52"/>
    </row>
    <row r="2" spans="1:43" ht="20.65" customHeight="1" x14ac:dyDescent="0.25">
      <c r="A2" s="470" t="s">
        <v>64</v>
      </c>
      <c r="B2" s="471"/>
      <c r="C2" s="471"/>
      <c r="D2" s="471"/>
      <c r="E2" s="471"/>
      <c r="F2" s="471"/>
      <c r="G2" s="471"/>
      <c r="H2" s="471"/>
      <c r="I2" s="471"/>
      <c r="J2" s="471"/>
      <c r="K2" s="472"/>
      <c r="L2" s="471"/>
      <c r="M2" s="471"/>
      <c r="N2" s="471"/>
      <c r="O2" s="471"/>
      <c r="P2" s="471"/>
      <c r="Q2" s="471"/>
      <c r="R2" s="471"/>
      <c r="S2" s="471"/>
      <c r="T2" s="471"/>
      <c r="U2" s="471"/>
      <c r="V2" s="471"/>
      <c r="W2" s="473"/>
    </row>
    <row r="3" spans="1:43" s="5" customFormat="1" ht="21" x14ac:dyDescent="0.25">
      <c r="A3" s="480" t="s">
        <v>30</v>
      </c>
      <c r="B3" s="481"/>
      <c r="C3" s="481"/>
      <c r="D3" s="481"/>
      <c r="E3" s="479"/>
      <c r="F3" s="479"/>
      <c r="G3" s="260"/>
      <c r="H3" s="260"/>
      <c r="I3" s="260"/>
      <c r="J3" s="275"/>
      <c r="K3" s="276"/>
      <c r="L3" s="275"/>
      <c r="M3" s="275"/>
      <c r="N3" s="275"/>
      <c r="O3" s="275"/>
      <c r="P3" s="277"/>
      <c r="Q3" s="457" t="s">
        <v>18</v>
      </c>
      <c r="R3" s="457"/>
      <c r="S3" s="474" t="s">
        <v>87</v>
      </c>
      <c r="T3" s="474"/>
      <c r="U3" s="475"/>
      <c r="V3" s="475"/>
      <c r="W3" s="476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53"/>
      <c r="AJ3" s="53"/>
      <c r="AK3" s="53"/>
      <c r="AL3" s="53"/>
      <c r="AM3" s="53"/>
      <c r="AN3" s="53"/>
      <c r="AO3" s="53"/>
      <c r="AP3" s="53"/>
    </row>
    <row r="4" spans="1:43" s="5" customFormat="1" ht="21" x14ac:dyDescent="0.25">
      <c r="A4" s="480" t="s">
        <v>28</v>
      </c>
      <c r="B4" s="481"/>
      <c r="C4" s="481"/>
      <c r="D4" s="481"/>
      <c r="E4" s="479"/>
      <c r="F4" s="479"/>
      <c r="G4" s="260"/>
      <c r="H4" s="260"/>
      <c r="I4" s="274">
        <v>44788</v>
      </c>
      <c r="J4" s="477"/>
      <c r="K4" s="478"/>
      <c r="L4" s="477"/>
      <c r="M4" s="477"/>
      <c r="N4" s="477"/>
      <c r="O4" s="477"/>
      <c r="P4" s="477"/>
      <c r="Q4" s="477"/>
      <c r="R4" s="477"/>
      <c r="S4" s="455" t="s">
        <v>60</v>
      </c>
      <c r="T4" s="455"/>
      <c r="U4" s="475"/>
      <c r="V4" s="475"/>
      <c r="W4" s="476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53"/>
      <c r="AJ4" s="53"/>
      <c r="AK4" s="53"/>
      <c r="AL4" s="53"/>
      <c r="AM4" s="53"/>
      <c r="AN4" s="53"/>
      <c r="AO4" s="53"/>
      <c r="AP4" s="53"/>
    </row>
    <row r="5" spans="1:43" s="5" customFormat="1" ht="15.75" x14ac:dyDescent="0.25">
      <c r="A5" s="480" t="s">
        <v>29</v>
      </c>
      <c r="B5" s="481"/>
      <c r="C5" s="481"/>
      <c r="D5" s="481"/>
      <c r="E5" s="479"/>
      <c r="F5" s="479"/>
      <c r="G5" s="260"/>
      <c r="H5" s="260"/>
      <c r="I5" s="260"/>
      <c r="J5" s="477"/>
      <c r="K5" s="478"/>
      <c r="L5" s="477"/>
      <c r="M5" s="477"/>
      <c r="N5" s="477"/>
      <c r="O5" s="477"/>
      <c r="P5" s="477"/>
      <c r="Q5" s="477"/>
      <c r="R5" s="477"/>
      <c r="S5" s="486" t="s">
        <v>65</v>
      </c>
      <c r="T5" s="486"/>
      <c r="U5" s="200"/>
      <c r="V5" s="261"/>
      <c r="W5" s="262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53"/>
      <c r="AJ5" s="53"/>
      <c r="AK5" s="53"/>
      <c r="AL5" s="53"/>
      <c r="AM5" s="53"/>
      <c r="AN5" s="53"/>
      <c r="AO5" s="53"/>
      <c r="AP5" s="53"/>
    </row>
    <row r="6" spans="1:43" s="5" customFormat="1" ht="15.75" x14ac:dyDescent="0.25">
      <c r="A6" s="480" t="s">
        <v>17</v>
      </c>
      <c r="B6" s="481"/>
      <c r="C6" s="481"/>
      <c r="D6" s="481"/>
      <c r="E6" s="479"/>
      <c r="F6" s="479"/>
      <c r="G6" s="260"/>
      <c r="H6" s="260"/>
      <c r="I6" s="260"/>
      <c r="J6" s="275"/>
      <c r="K6" s="276"/>
      <c r="L6" s="275"/>
      <c r="M6" s="275"/>
      <c r="N6" s="275"/>
      <c r="O6" s="275"/>
      <c r="P6" s="277"/>
      <c r="Q6" s="482"/>
      <c r="R6" s="482"/>
      <c r="S6" s="455" t="s">
        <v>66</v>
      </c>
      <c r="T6" s="455"/>
      <c r="U6" s="200"/>
      <c r="V6" s="261"/>
      <c r="W6" s="262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53"/>
      <c r="AJ6" s="53"/>
      <c r="AK6" s="53"/>
      <c r="AL6" s="53"/>
      <c r="AM6" s="53"/>
      <c r="AN6" s="53"/>
      <c r="AO6" s="53"/>
      <c r="AP6" s="53"/>
    </row>
    <row r="7" spans="1:43" s="5" customFormat="1" ht="15.75" x14ac:dyDescent="0.25">
      <c r="A7" s="480" t="s">
        <v>16</v>
      </c>
      <c r="B7" s="481"/>
      <c r="C7" s="481"/>
      <c r="D7" s="481"/>
      <c r="E7" s="490"/>
      <c r="F7" s="479"/>
      <c r="G7" s="260"/>
      <c r="H7" s="260"/>
      <c r="I7" s="260"/>
      <c r="J7" s="278"/>
      <c r="K7" s="276"/>
      <c r="L7" s="275"/>
      <c r="M7" s="275"/>
      <c r="N7" s="275"/>
      <c r="O7" s="275"/>
      <c r="P7" s="275"/>
      <c r="Q7" s="457" t="s">
        <v>41</v>
      </c>
      <c r="R7" s="457"/>
      <c r="S7" s="456">
        <v>44927</v>
      </c>
      <c r="T7" s="455"/>
      <c r="U7" s="263"/>
      <c r="V7" s="264"/>
      <c r="W7" s="265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53"/>
      <c r="AJ7" s="53"/>
      <c r="AK7" s="53"/>
      <c r="AL7" s="53"/>
      <c r="AM7" s="53"/>
      <c r="AN7" s="53"/>
      <c r="AO7" s="53"/>
      <c r="AP7" s="53"/>
    </row>
    <row r="8" spans="1:43" ht="13.15" customHeight="1" x14ac:dyDescent="0.25">
      <c r="A8" s="266"/>
      <c r="B8" s="26"/>
      <c r="C8" s="26"/>
      <c r="D8" s="26"/>
      <c r="E8" s="26"/>
      <c r="F8" s="26"/>
      <c r="G8" s="26"/>
      <c r="H8" s="26"/>
      <c r="I8" s="26"/>
      <c r="J8" s="26"/>
      <c r="K8" s="26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7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</row>
    <row r="9" spans="1:43" ht="13.15" customHeight="1" x14ac:dyDescent="0.25">
      <c r="A9" s="266"/>
      <c r="B9" s="26"/>
      <c r="C9" s="26"/>
      <c r="D9" s="26"/>
      <c r="E9" s="26"/>
      <c r="F9" s="26"/>
      <c r="G9" s="26"/>
      <c r="H9" s="26"/>
      <c r="I9" s="26"/>
      <c r="J9" s="26"/>
      <c r="K9" s="26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7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</row>
    <row r="10" spans="1:43" ht="13.5" thickBot="1" x14ac:dyDescent="0.3">
      <c r="A10" s="267"/>
      <c r="B10" s="268"/>
      <c r="C10" s="268"/>
      <c r="D10" s="268"/>
      <c r="E10" s="269"/>
      <c r="F10" s="269"/>
      <c r="G10" s="269"/>
      <c r="H10" s="269"/>
      <c r="I10" s="269"/>
      <c r="J10" s="269"/>
      <c r="K10" s="270"/>
      <c r="L10" s="269"/>
      <c r="M10" s="269"/>
      <c r="N10" s="269"/>
      <c r="O10" s="269"/>
      <c r="P10" s="67"/>
      <c r="Q10" s="269"/>
      <c r="R10" s="269"/>
      <c r="S10" s="271"/>
      <c r="T10" s="269"/>
      <c r="U10" s="269"/>
      <c r="V10" s="272"/>
      <c r="W10" s="273"/>
    </row>
    <row r="11" spans="1:43" ht="62.25" customHeight="1" thickBot="1" x14ac:dyDescent="0.3">
      <c r="A11" s="120"/>
      <c r="B11" s="248" t="s">
        <v>33</v>
      </c>
      <c r="C11" s="249" t="s">
        <v>42</v>
      </c>
      <c r="D11" s="249" t="s">
        <v>34</v>
      </c>
      <c r="E11" s="250" t="s">
        <v>35</v>
      </c>
      <c r="F11" s="250" t="s">
        <v>49</v>
      </c>
      <c r="G11" s="250" t="s">
        <v>36</v>
      </c>
      <c r="H11" s="250" t="s">
        <v>37</v>
      </c>
      <c r="I11" s="250" t="s">
        <v>48</v>
      </c>
      <c r="J11" s="250" t="s">
        <v>5</v>
      </c>
      <c r="K11" s="251" t="s">
        <v>4</v>
      </c>
      <c r="L11" s="251" t="s">
        <v>67</v>
      </c>
      <c r="M11" s="251" t="s">
        <v>68</v>
      </c>
      <c r="N11" s="251" t="s">
        <v>69</v>
      </c>
      <c r="O11" s="250" t="s">
        <v>71</v>
      </c>
      <c r="P11" s="252" t="s">
        <v>0</v>
      </c>
      <c r="Q11" s="253" t="s">
        <v>45</v>
      </c>
      <c r="R11" s="254" t="s">
        <v>9</v>
      </c>
      <c r="S11" s="255" t="s">
        <v>1</v>
      </c>
      <c r="T11" s="256" t="s">
        <v>11</v>
      </c>
      <c r="U11" s="257" t="s">
        <v>22</v>
      </c>
      <c r="V11" s="258" t="s">
        <v>19</v>
      </c>
      <c r="W11" s="259" t="s">
        <v>2</v>
      </c>
      <c r="X11" s="50"/>
    </row>
    <row r="12" spans="1:43" ht="13.5" thickBot="1" x14ac:dyDescent="0.3">
      <c r="A12" s="26"/>
      <c r="B12" s="75"/>
      <c r="C12" s="75"/>
      <c r="D12" s="75"/>
      <c r="E12" s="74"/>
      <c r="F12" s="74"/>
      <c r="G12" s="74"/>
      <c r="H12" s="74"/>
      <c r="I12" s="74"/>
      <c r="J12" s="74"/>
      <c r="K12" s="138"/>
      <c r="L12" s="74"/>
      <c r="M12" s="74"/>
      <c r="N12" s="74"/>
      <c r="O12" s="74"/>
      <c r="P12" s="76"/>
      <c r="Q12" s="77"/>
      <c r="R12" s="77"/>
      <c r="S12" s="45"/>
      <c r="T12" s="74"/>
      <c r="U12" s="74"/>
      <c r="V12" s="78"/>
      <c r="W12" s="79"/>
    </row>
    <row r="13" spans="1:43" s="28" customFormat="1" ht="22.5" customHeight="1" thickBot="1" x14ac:dyDescent="0.3">
      <c r="A13" s="121"/>
      <c r="B13" s="489" t="s">
        <v>44</v>
      </c>
      <c r="C13" s="448"/>
      <c r="D13" s="448"/>
      <c r="E13" s="448"/>
      <c r="F13" s="448"/>
      <c r="G13" s="448"/>
      <c r="H13" s="448"/>
      <c r="I13" s="448"/>
      <c r="J13" s="448"/>
      <c r="K13" s="449"/>
      <c r="L13" s="448"/>
      <c r="M13" s="448"/>
      <c r="N13" s="448"/>
      <c r="O13" s="448"/>
      <c r="P13" s="448"/>
      <c r="Q13" s="88"/>
      <c r="R13" s="89"/>
      <c r="S13" s="90"/>
      <c r="T13" s="487"/>
      <c r="U13" s="448"/>
      <c r="V13" s="448"/>
      <c r="W13" s="488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27"/>
    </row>
    <row r="14" spans="1:43" s="29" customFormat="1" ht="42" customHeight="1" x14ac:dyDescent="0.25">
      <c r="A14" s="122"/>
      <c r="B14" s="214" t="s">
        <v>137</v>
      </c>
      <c r="C14" s="172" t="s">
        <v>46</v>
      </c>
      <c r="D14" s="81" t="s">
        <v>198</v>
      </c>
      <c r="E14" s="312" t="s">
        <v>212</v>
      </c>
      <c r="F14" s="310" t="s">
        <v>249</v>
      </c>
      <c r="G14" s="83" t="s">
        <v>248</v>
      </c>
      <c r="H14" s="314"/>
      <c r="I14" s="431"/>
      <c r="J14" s="440" t="s">
        <v>257</v>
      </c>
      <c r="K14" s="458"/>
      <c r="L14" s="162"/>
      <c r="M14" s="162"/>
      <c r="N14" s="162"/>
      <c r="O14" s="162"/>
      <c r="P14" s="197">
        <v>5</v>
      </c>
      <c r="Q14" s="223">
        <v>2590</v>
      </c>
      <c r="R14" s="223">
        <f>PRODUCT(P14,Q14)</f>
        <v>12950</v>
      </c>
      <c r="S14" s="147">
        <v>1</v>
      </c>
      <c r="T14" s="147">
        <f>PRODUCT(P14,S14)</f>
        <v>5</v>
      </c>
      <c r="U14" s="147">
        <v>0</v>
      </c>
      <c r="V14" s="150">
        <v>0</v>
      </c>
      <c r="W14" s="153">
        <f>SUM(T14,U14,V14)</f>
        <v>5</v>
      </c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0"/>
    </row>
    <row r="15" spans="1:43" s="31" customFormat="1" ht="15" customHeight="1" x14ac:dyDescent="0.25">
      <c r="A15" s="122"/>
      <c r="B15" s="215"/>
      <c r="C15" s="82"/>
      <c r="D15" s="83"/>
      <c r="E15" s="83"/>
      <c r="F15" s="31" t="s">
        <v>247</v>
      </c>
      <c r="I15" s="432"/>
      <c r="J15" s="430"/>
      <c r="K15" s="459"/>
      <c r="L15" s="163"/>
      <c r="M15" s="163"/>
      <c r="N15" s="163"/>
      <c r="O15" s="163"/>
      <c r="P15" s="198"/>
      <c r="Q15" s="222"/>
      <c r="R15" s="222"/>
      <c r="S15" s="148"/>
      <c r="T15" s="148"/>
      <c r="U15" s="148"/>
      <c r="V15" s="151"/>
      <c r="W15" s="154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2"/>
    </row>
    <row r="16" spans="1:43" s="31" customFormat="1" ht="15" customHeight="1" x14ac:dyDescent="0.25">
      <c r="A16" s="122"/>
      <c r="B16" s="216"/>
      <c r="C16" s="171"/>
      <c r="D16" s="159"/>
      <c r="E16" s="311"/>
      <c r="F16" s="134" t="s">
        <v>88</v>
      </c>
      <c r="G16" s="83" t="s">
        <v>94</v>
      </c>
      <c r="H16" s="82" t="s">
        <v>89</v>
      </c>
      <c r="I16" s="432"/>
      <c r="J16" s="430"/>
      <c r="K16" s="459"/>
      <c r="L16" s="163"/>
      <c r="M16" s="163"/>
      <c r="N16" s="163"/>
      <c r="O16" s="163"/>
      <c r="P16" s="198"/>
      <c r="Q16" s="222"/>
      <c r="R16" s="222"/>
      <c r="S16" s="148"/>
      <c r="T16" s="148"/>
      <c r="U16" s="148"/>
      <c r="V16" s="151"/>
      <c r="W16" s="154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2"/>
    </row>
    <row r="17" spans="1:43" s="31" customFormat="1" ht="15" customHeight="1" x14ac:dyDescent="0.25">
      <c r="A17" s="122"/>
      <c r="B17" s="216"/>
      <c r="C17" s="171"/>
      <c r="D17" s="159"/>
      <c r="E17" s="311"/>
      <c r="F17" s="311" t="s">
        <v>99</v>
      </c>
      <c r="G17" s="83"/>
      <c r="H17" s="313"/>
      <c r="I17" s="432"/>
      <c r="J17" s="430"/>
      <c r="K17" s="459"/>
      <c r="L17" s="163"/>
      <c r="M17" s="163"/>
      <c r="N17" s="163"/>
      <c r="O17" s="163"/>
      <c r="P17" s="198"/>
      <c r="Q17" s="222"/>
      <c r="R17" s="222"/>
      <c r="S17" s="148"/>
      <c r="T17" s="148"/>
      <c r="U17" s="148"/>
      <c r="V17" s="151"/>
      <c r="W17" s="154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2"/>
    </row>
    <row r="18" spans="1:43" s="31" customFormat="1" ht="15" customHeight="1" x14ac:dyDescent="0.25">
      <c r="A18" s="122"/>
      <c r="B18" s="216"/>
      <c r="C18" s="171"/>
      <c r="D18" s="159"/>
      <c r="E18" s="311"/>
      <c r="G18" s="83"/>
      <c r="I18" s="432"/>
      <c r="J18" s="430"/>
      <c r="K18" s="459"/>
      <c r="L18" s="163"/>
      <c r="M18" s="163"/>
      <c r="N18" s="163"/>
      <c r="O18" s="163"/>
      <c r="P18" s="198"/>
      <c r="Q18" s="222" t="s">
        <v>53</v>
      </c>
      <c r="R18" s="222"/>
      <c r="S18" s="148"/>
      <c r="T18" s="148"/>
      <c r="U18" s="148"/>
      <c r="V18" s="151"/>
      <c r="W18" s="154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2"/>
    </row>
    <row r="19" spans="1:43" s="31" customFormat="1" ht="34.5" customHeight="1" thickBot="1" x14ac:dyDescent="0.3">
      <c r="A19" s="122"/>
      <c r="B19" s="217"/>
      <c r="C19" s="91"/>
      <c r="D19" s="84"/>
      <c r="E19" s="84"/>
      <c r="F19" s="135" t="s">
        <v>213</v>
      </c>
      <c r="G19" s="136"/>
      <c r="H19" s="91"/>
      <c r="I19" s="432"/>
      <c r="J19" s="430"/>
      <c r="K19" s="459"/>
      <c r="L19" s="163"/>
      <c r="M19" s="163"/>
      <c r="N19" s="163"/>
      <c r="O19" s="163"/>
      <c r="P19" s="198"/>
      <c r="Q19" s="222" t="s">
        <v>51</v>
      </c>
      <c r="R19" s="222"/>
      <c r="S19" s="148"/>
      <c r="T19" s="148"/>
      <c r="U19" s="148"/>
      <c r="V19" s="151"/>
      <c r="W19" s="154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2"/>
    </row>
    <row r="20" spans="1:43" s="59" customFormat="1" ht="18" customHeight="1" x14ac:dyDescent="0.25">
      <c r="A20" s="122"/>
      <c r="B20" s="214" t="s">
        <v>250</v>
      </c>
      <c r="C20" s="172" t="s">
        <v>46</v>
      </c>
      <c r="D20" s="81" t="s">
        <v>199</v>
      </c>
      <c r="E20" s="312" t="s">
        <v>212</v>
      </c>
      <c r="F20" s="310" t="s">
        <v>251</v>
      </c>
      <c r="G20" s="83" t="s">
        <v>253</v>
      </c>
      <c r="H20" s="314"/>
      <c r="I20" s="431"/>
      <c r="J20" s="440" t="s">
        <v>257</v>
      </c>
      <c r="K20" s="458"/>
      <c r="L20" s="341"/>
      <c r="M20" s="341"/>
      <c r="N20" s="341"/>
      <c r="O20" s="341"/>
      <c r="P20" s="197">
        <v>1</v>
      </c>
      <c r="Q20" s="411">
        <v>2590</v>
      </c>
      <c r="R20" s="411">
        <f>PRODUCT(P20,Q20)</f>
        <v>2590</v>
      </c>
      <c r="S20" s="147">
        <v>1</v>
      </c>
      <c r="T20" s="147">
        <f>PRODUCT(P20,S20)</f>
        <v>1</v>
      </c>
      <c r="U20" s="147">
        <v>0</v>
      </c>
      <c r="V20" s="150">
        <v>0</v>
      </c>
      <c r="W20" s="153">
        <f>SUM(T20,U20,V20)</f>
        <v>1</v>
      </c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0"/>
    </row>
    <row r="21" spans="1:43" s="31" customFormat="1" ht="15" customHeight="1" x14ac:dyDescent="0.25">
      <c r="A21" s="122"/>
      <c r="B21" s="215"/>
      <c r="C21" s="82"/>
      <c r="D21" s="83"/>
      <c r="E21" s="83"/>
      <c r="F21" s="134" t="s">
        <v>252</v>
      </c>
      <c r="G21" s="83"/>
      <c r="H21" s="82"/>
      <c r="I21" s="432"/>
      <c r="J21" s="430"/>
      <c r="K21" s="459"/>
      <c r="L21" s="334"/>
      <c r="M21" s="334"/>
      <c r="N21" s="334"/>
      <c r="O21" s="334"/>
      <c r="P21" s="198"/>
      <c r="Q21" s="331"/>
      <c r="R21" s="331"/>
      <c r="S21" s="148"/>
      <c r="T21" s="148"/>
      <c r="U21" s="148"/>
      <c r="V21" s="151"/>
      <c r="W21" s="154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2"/>
    </row>
    <row r="22" spans="1:43" s="31" customFormat="1" ht="15" customHeight="1" x14ac:dyDescent="0.25">
      <c r="A22" s="122"/>
      <c r="B22" s="216"/>
      <c r="C22" s="171"/>
      <c r="D22" s="159"/>
      <c r="E22" s="311"/>
      <c r="F22" s="134" t="s">
        <v>88</v>
      </c>
      <c r="G22" s="83" t="s">
        <v>94</v>
      </c>
      <c r="H22" s="82" t="s">
        <v>89</v>
      </c>
      <c r="I22" s="432"/>
      <c r="J22" s="430"/>
      <c r="K22" s="459"/>
      <c r="L22" s="334"/>
      <c r="M22" s="334"/>
      <c r="N22" s="334"/>
      <c r="O22" s="334"/>
      <c r="P22" s="198"/>
      <c r="Q22" s="331"/>
      <c r="R22" s="331"/>
      <c r="S22" s="148"/>
      <c r="T22" s="148"/>
      <c r="U22" s="148"/>
      <c r="V22" s="151"/>
      <c r="W22" s="154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2"/>
    </row>
    <row r="23" spans="1:43" s="31" customFormat="1" ht="15" customHeight="1" x14ac:dyDescent="0.25">
      <c r="A23" s="122"/>
      <c r="B23" s="216"/>
      <c r="C23" s="171"/>
      <c r="D23" s="159"/>
      <c r="E23" s="311"/>
      <c r="F23" s="409" t="s">
        <v>99</v>
      </c>
      <c r="H23" s="313"/>
      <c r="I23" s="432"/>
      <c r="J23" s="430"/>
      <c r="K23" s="459"/>
      <c r="L23" s="334"/>
      <c r="M23" s="334"/>
      <c r="N23" s="334"/>
      <c r="O23" s="334"/>
      <c r="P23" s="198"/>
      <c r="Q23" s="331"/>
      <c r="R23" s="331"/>
      <c r="S23" s="148"/>
      <c r="T23" s="148"/>
      <c r="U23" s="148"/>
      <c r="V23" s="151"/>
      <c r="W23" s="154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2"/>
    </row>
    <row r="24" spans="1:43" s="31" customFormat="1" ht="15" customHeight="1" x14ac:dyDescent="0.25">
      <c r="A24" s="122"/>
      <c r="B24" s="216"/>
      <c r="C24" s="171"/>
      <c r="D24" s="159"/>
      <c r="E24" s="311"/>
      <c r="I24" s="432"/>
      <c r="J24" s="430"/>
      <c r="K24" s="459"/>
      <c r="L24" s="334"/>
      <c r="M24" s="334"/>
      <c r="N24" s="334"/>
      <c r="O24" s="334"/>
      <c r="P24" s="198"/>
      <c r="Q24" s="331"/>
      <c r="R24" s="331"/>
      <c r="S24" s="148"/>
      <c r="T24" s="148"/>
      <c r="U24" s="148"/>
      <c r="V24" s="151"/>
      <c r="W24" s="154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2"/>
    </row>
    <row r="25" spans="1:43" s="31" customFormat="1" ht="35.25" customHeight="1" thickBot="1" x14ac:dyDescent="0.3">
      <c r="A25" s="122"/>
      <c r="B25" s="217"/>
      <c r="C25" s="91"/>
      <c r="D25" s="84"/>
      <c r="E25" s="84"/>
      <c r="F25" s="135" t="s">
        <v>213</v>
      </c>
      <c r="G25" s="136"/>
      <c r="H25" s="91"/>
      <c r="I25" s="433"/>
      <c r="J25" s="460"/>
      <c r="K25" s="483"/>
      <c r="L25" s="348"/>
      <c r="M25" s="348"/>
      <c r="N25" s="348"/>
      <c r="O25" s="348"/>
      <c r="P25" s="199"/>
      <c r="Q25" s="332"/>
      <c r="R25" s="332"/>
      <c r="S25" s="350"/>
      <c r="T25" s="350"/>
      <c r="U25" s="350"/>
      <c r="V25" s="352"/>
      <c r="W25" s="354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2"/>
    </row>
    <row r="26" spans="1:43" s="31" customFormat="1" ht="42" customHeight="1" x14ac:dyDescent="0.25">
      <c r="A26" s="122"/>
      <c r="B26" s="346" t="s">
        <v>137</v>
      </c>
      <c r="C26" s="344" t="s">
        <v>46</v>
      </c>
      <c r="D26" s="118" t="s">
        <v>200</v>
      </c>
      <c r="E26" s="344" t="s">
        <v>201</v>
      </c>
      <c r="F26" s="346" t="s">
        <v>202</v>
      </c>
      <c r="G26" s="363" t="s">
        <v>203</v>
      </c>
      <c r="H26" s="346" t="s">
        <v>40</v>
      </c>
      <c r="I26" s="431"/>
      <c r="J26" s="430" t="s">
        <v>257</v>
      </c>
      <c r="K26" s="343"/>
      <c r="L26" s="334"/>
      <c r="M26" s="334"/>
      <c r="N26" s="334"/>
      <c r="O26" s="334"/>
      <c r="P26" s="198">
        <v>5</v>
      </c>
      <c r="Q26" s="331">
        <v>3130</v>
      </c>
      <c r="R26" s="331"/>
      <c r="S26" s="349"/>
      <c r="T26" s="349"/>
      <c r="U26" s="349"/>
      <c r="V26" s="351"/>
      <c r="W26" s="353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2"/>
    </row>
    <row r="27" spans="1:43" s="31" customFormat="1" ht="35.25" customHeight="1" x14ac:dyDescent="0.25">
      <c r="A27" s="122"/>
      <c r="B27" s="344"/>
      <c r="C27" s="344"/>
      <c r="D27" s="344"/>
      <c r="E27" s="123"/>
      <c r="F27" s="346" t="s">
        <v>204</v>
      </c>
      <c r="G27" s="364" t="s">
        <v>205</v>
      </c>
      <c r="H27" s="346" t="s">
        <v>206</v>
      </c>
      <c r="I27" s="432"/>
      <c r="J27" s="430"/>
      <c r="K27" s="343"/>
      <c r="L27" s="334"/>
      <c r="M27" s="334"/>
      <c r="N27" s="334"/>
      <c r="O27" s="334"/>
      <c r="P27" s="198"/>
      <c r="Q27" s="331" t="s">
        <v>111</v>
      </c>
      <c r="R27" s="331"/>
      <c r="S27" s="349"/>
      <c r="T27" s="349"/>
      <c r="U27" s="349"/>
      <c r="V27" s="351"/>
      <c r="W27" s="353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2"/>
    </row>
    <row r="28" spans="1:43" s="31" customFormat="1" ht="36.75" customHeight="1" thickBot="1" x14ac:dyDescent="0.3">
      <c r="A28" s="122"/>
      <c r="B28" s="84"/>
      <c r="C28" s="84"/>
      <c r="D28" s="84"/>
      <c r="E28" s="84"/>
      <c r="F28" s="135" t="s">
        <v>207</v>
      </c>
      <c r="G28" s="136"/>
      <c r="H28" s="91"/>
      <c r="I28" s="433"/>
      <c r="J28" s="460"/>
      <c r="K28" s="343"/>
      <c r="L28" s="334"/>
      <c r="M28" s="334"/>
      <c r="N28" s="334"/>
      <c r="O28" s="334"/>
      <c r="P28" s="198"/>
      <c r="Q28" s="331" t="s">
        <v>52</v>
      </c>
      <c r="R28" s="331"/>
      <c r="S28" s="349"/>
      <c r="T28" s="349"/>
      <c r="U28" s="349"/>
      <c r="V28" s="351"/>
      <c r="W28" s="353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2"/>
    </row>
    <row r="29" spans="1:43" s="31" customFormat="1" ht="16.5" customHeight="1" x14ac:dyDescent="0.25">
      <c r="A29" s="122"/>
      <c r="B29" s="220" t="s">
        <v>107</v>
      </c>
      <c r="C29" s="309" t="s">
        <v>39</v>
      </c>
      <c r="D29" s="195" t="s">
        <v>108</v>
      </c>
      <c r="E29" s="340" t="s">
        <v>212</v>
      </c>
      <c r="F29" s="340" t="s">
        <v>208</v>
      </c>
      <c r="G29" s="340" t="s">
        <v>90</v>
      </c>
      <c r="H29" s="345"/>
      <c r="I29" s="382"/>
      <c r="J29" s="429" t="s">
        <v>257</v>
      </c>
      <c r="K29" s="328"/>
      <c r="L29" s="156"/>
      <c r="M29" s="156"/>
      <c r="N29" s="156"/>
      <c r="O29" s="156"/>
      <c r="P29" s="194">
        <v>1</v>
      </c>
      <c r="Q29" s="223"/>
      <c r="R29" s="223">
        <f>PRODUCT(P29,Q29)</f>
        <v>1</v>
      </c>
      <c r="S29" s="147">
        <v>1</v>
      </c>
      <c r="T29" s="147">
        <f>PRODUCT(P29,S29)</f>
        <v>1</v>
      </c>
      <c r="U29" s="147">
        <v>0</v>
      </c>
      <c r="V29" s="150">
        <v>0</v>
      </c>
      <c r="W29" s="153">
        <f>SUM(T29,U29,V29)</f>
        <v>1</v>
      </c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2"/>
    </row>
    <row r="30" spans="1:43" s="31" customFormat="1" ht="15" customHeight="1" x14ac:dyDescent="0.25">
      <c r="A30" s="122"/>
      <c r="B30" s="218"/>
      <c r="C30" s="159"/>
      <c r="D30" s="159"/>
      <c r="E30" s="327"/>
      <c r="F30" s="327" t="s">
        <v>92</v>
      </c>
      <c r="G30" s="327" t="s">
        <v>91</v>
      </c>
      <c r="H30" s="327"/>
      <c r="I30" s="383" t="s">
        <v>271</v>
      </c>
      <c r="J30" s="427"/>
      <c r="K30" s="329"/>
      <c r="L30" s="157"/>
      <c r="M30" s="157"/>
      <c r="N30" s="157"/>
      <c r="O30" s="157"/>
      <c r="P30" s="195"/>
      <c r="Q30" s="222"/>
      <c r="R30" s="222"/>
      <c r="S30" s="148"/>
      <c r="T30" s="148"/>
      <c r="U30" s="148"/>
      <c r="V30" s="151"/>
      <c r="W30" s="154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2"/>
    </row>
    <row r="31" spans="1:43" s="31" customFormat="1" ht="15.75" customHeight="1" x14ac:dyDescent="0.25">
      <c r="A31" s="122"/>
      <c r="B31" s="218"/>
      <c r="C31" s="159"/>
      <c r="D31" s="159"/>
      <c r="E31" s="327"/>
      <c r="F31" s="327" t="s">
        <v>93</v>
      </c>
      <c r="G31" s="31" t="s">
        <v>94</v>
      </c>
      <c r="H31" s="327" t="s">
        <v>95</v>
      </c>
      <c r="I31" s="383" t="s">
        <v>274</v>
      </c>
      <c r="J31" s="427"/>
      <c r="K31" s="329"/>
      <c r="L31" s="157"/>
      <c r="M31" s="157"/>
      <c r="N31" s="157"/>
      <c r="O31" s="157"/>
      <c r="P31" s="195"/>
      <c r="Q31" s="383"/>
      <c r="R31" s="222"/>
      <c r="S31" s="148"/>
      <c r="T31" s="148"/>
      <c r="U31" s="148"/>
      <c r="V31" s="151"/>
      <c r="W31" s="154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2"/>
    </row>
    <row r="32" spans="1:43" s="31" customFormat="1" ht="15" customHeight="1" x14ac:dyDescent="0.25">
      <c r="A32" s="122"/>
      <c r="B32" s="344"/>
      <c r="C32" s="344"/>
      <c r="D32" s="344"/>
      <c r="E32" s="344"/>
      <c r="F32" s="327" t="s">
        <v>96</v>
      </c>
      <c r="G32" s="31" t="s">
        <v>94</v>
      </c>
      <c r="H32" s="327" t="s">
        <v>95</v>
      </c>
      <c r="I32" s="383"/>
      <c r="J32" s="427"/>
      <c r="K32" s="329"/>
      <c r="L32" s="157"/>
      <c r="M32" s="157"/>
      <c r="N32" s="157"/>
      <c r="O32" s="157"/>
      <c r="P32" s="195"/>
      <c r="Q32" s="383"/>
      <c r="R32" s="222"/>
      <c r="S32" s="148"/>
      <c r="T32" s="148"/>
      <c r="U32" s="148"/>
      <c r="V32" s="151"/>
      <c r="W32" s="154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2"/>
    </row>
    <row r="33" spans="1:43" s="31" customFormat="1" ht="16.5" customHeight="1" x14ac:dyDescent="0.25">
      <c r="A33" s="122"/>
      <c r="B33" s="344"/>
      <c r="C33" s="344"/>
      <c r="D33" s="344"/>
      <c r="E33" s="344"/>
      <c r="F33" s="365" t="s">
        <v>97</v>
      </c>
      <c r="G33" s="366"/>
      <c r="H33" s="365" t="s">
        <v>40</v>
      </c>
      <c r="I33" s="383"/>
      <c r="J33" s="427"/>
      <c r="K33" s="329"/>
      <c r="L33" s="315"/>
      <c r="M33" s="315"/>
      <c r="N33" s="315"/>
      <c r="O33" s="315"/>
      <c r="P33" s="415"/>
      <c r="Q33" s="383"/>
      <c r="R33" s="417"/>
      <c r="S33" s="319"/>
      <c r="T33" s="319"/>
      <c r="U33" s="319"/>
      <c r="V33" s="323"/>
      <c r="W33" s="321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2"/>
    </row>
    <row r="34" spans="1:43" s="31" customFormat="1" ht="15" customHeight="1" x14ac:dyDescent="0.25">
      <c r="A34" s="122"/>
      <c r="B34" s="344"/>
      <c r="C34" s="344"/>
      <c r="D34" s="344"/>
      <c r="E34" s="344"/>
      <c r="F34" s="432" t="s">
        <v>211</v>
      </c>
      <c r="G34" s="427" t="s">
        <v>98</v>
      </c>
      <c r="H34" s="427"/>
      <c r="I34" s="383"/>
      <c r="J34" s="427"/>
      <c r="K34" s="329"/>
      <c r="L34" s="315"/>
      <c r="M34" s="315"/>
      <c r="N34" s="315"/>
      <c r="O34" s="315"/>
      <c r="P34" s="415"/>
      <c r="Q34" s="383"/>
      <c r="R34" s="417"/>
      <c r="S34" s="319"/>
      <c r="T34" s="319"/>
      <c r="U34" s="319"/>
      <c r="V34" s="323"/>
      <c r="W34" s="321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2"/>
    </row>
    <row r="35" spans="1:43" s="31" customFormat="1" ht="15" customHeight="1" x14ac:dyDescent="0.25">
      <c r="A35" s="122"/>
      <c r="B35" s="344"/>
      <c r="C35" s="344"/>
      <c r="D35" s="344"/>
      <c r="E35" s="344"/>
      <c r="F35" s="484"/>
      <c r="G35" s="485"/>
      <c r="H35" s="485"/>
      <c r="I35" s="383"/>
      <c r="J35" s="427"/>
      <c r="K35" s="329"/>
      <c r="L35" s="315"/>
      <c r="M35" s="315"/>
      <c r="N35" s="315"/>
      <c r="O35" s="315"/>
      <c r="P35" s="415"/>
      <c r="Q35" s="383"/>
      <c r="R35" s="417"/>
      <c r="S35" s="319"/>
      <c r="T35" s="319"/>
      <c r="U35" s="319"/>
      <c r="V35" s="323"/>
      <c r="W35" s="321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2"/>
    </row>
    <row r="36" spans="1:43" s="31" customFormat="1" ht="15" customHeight="1" x14ac:dyDescent="0.25">
      <c r="A36" s="122"/>
      <c r="B36" s="344"/>
      <c r="C36" s="344"/>
      <c r="D36" s="344"/>
      <c r="E36" s="344"/>
      <c r="F36" s="327" t="s">
        <v>99</v>
      </c>
      <c r="G36" s="327" t="s">
        <v>100</v>
      </c>
      <c r="H36" s="327"/>
      <c r="I36" s="383"/>
      <c r="J36" s="427"/>
      <c r="K36" s="329"/>
      <c r="L36" s="315"/>
      <c r="M36" s="315"/>
      <c r="N36" s="315"/>
      <c r="O36" s="315"/>
      <c r="P36" s="415"/>
      <c r="Q36" s="383"/>
      <c r="R36" s="417"/>
      <c r="S36" s="319"/>
      <c r="T36" s="319"/>
      <c r="U36" s="319"/>
      <c r="V36" s="323"/>
      <c r="W36" s="321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2"/>
    </row>
    <row r="37" spans="1:43" s="31" customFormat="1" ht="15" customHeight="1" x14ac:dyDescent="0.25">
      <c r="A37" s="122"/>
      <c r="B37" s="218"/>
      <c r="C37" s="123"/>
      <c r="D37" s="327"/>
      <c r="E37" s="327"/>
      <c r="F37" s="327" t="s">
        <v>101</v>
      </c>
      <c r="G37" s="327" t="s">
        <v>94</v>
      </c>
      <c r="H37" s="327" t="s">
        <v>95</v>
      </c>
      <c r="I37" s="383" t="s">
        <v>272</v>
      </c>
      <c r="J37" s="427"/>
      <c r="K37" s="329"/>
      <c r="L37" s="315"/>
      <c r="M37" s="315"/>
      <c r="N37" s="315"/>
      <c r="O37" s="315"/>
      <c r="P37" s="415"/>
      <c r="Q37" s="427" t="s">
        <v>52</v>
      </c>
      <c r="R37" s="417"/>
      <c r="S37" s="319"/>
      <c r="T37" s="319"/>
      <c r="U37" s="319"/>
      <c r="V37" s="323"/>
      <c r="W37" s="321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2"/>
    </row>
    <row r="38" spans="1:43" s="31" customFormat="1" ht="15" customHeight="1" thickBot="1" x14ac:dyDescent="0.3">
      <c r="A38" s="122"/>
      <c r="B38" s="219"/>
      <c r="C38" s="124"/>
      <c r="D38" s="84"/>
      <c r="E38" s="84"/>
      <c r="F38" s="84" t="s">
        <v>102</v>
      </c>
      <c r="G38" s="84"/>
      <c r="H38" s="84"/>
      <c r="I38" s="383"/>
      <c r="J38" s="428"/>
      <c r="K38" s="330"/>
      <c r="L38" s="316"/>
      <c r="M38" s="316"/>
      <c r="N38" s="316"/>
      <c r="O38" s="316"/>
      <c r="P38" s="416"/>
      <c r="Q38" s="428"/>
      <c r="R38" s="418"/>
      <c r="S38" s="320"/>
      <c r="T38" s="320"/>
      <c r="U38" s="320"/>
      <c r="V38" s="324"/>
      <c r="W38" s="322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2"/>
    </row>
    <row r="39" spans="1:43" s="31" customFormat="1" ht="15" customHeight="1" x14ac:dyDescent="0.25">
      <c r="A39" s="122"/>
      <c r="B39" s="220" t="s">
        <v>107</v>
      </c>
      <c r="C39" s="315" t="s">
        <v>39</v>
      </c>
      <c r="D39" s="195" t="s">
        <v>109</v>
      </c>
      <c r="E39" s="356" t="s">
        <v>212</v>
      </c>
      <c r="F39" s="315" t="s">
        <v>209</v>
      </c>
      <c r="G39" s="315" t="s">
        <v>103</v>
      </c>
      <c r="H39" s="315"/>
      <c r="I39" s="383"/>
      <c r="J39" s="429" t="s">
        <v>257</v>
      </c>
      <c r="K39" s="329"/>
      <c r="L39" s="157"/>
      <c r="M39" s="157"/>
      <c r="N39" s="157"/>
      <c r="O39" s="157"/>
      <c r="P39" s="194">
        <v>1</v>
      </c>
      <c r="Q39" s="376"/>
      <c r="R39" s="411">
        <v>1</v>
      </c>
      <c r="S39" s="147">
        <v>1</v>
      </c>
      <c r="T39" s="147">
        <v>1</v>
      </c>
      <c r="U39" s="147">
        <v>0</v>
      </c>
      <c r="V39" s="150">
        <v>0</v>
      </c>
      <c r="W39" s="153">
        <v>1</v>
      </c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2"/>
    </row>
    <row r="40" spans="1:43" s="31" customFormat="1" ht="15" customHeight="1" x14ac:dyDescent="0.25">
      <c r="A40" s="122"/>
      <c r="B40" s="218"/>
      <c r="C40" s="123"/>
      <c r="D40" s="327"/>
      <c r="E40" s="327"/>
      <c r="F40" s="327" t="s">
        <v>92</v>
      </c>
      <c r="G40" s="327" t="s">
        <v>91</v>
      </c>
      <c r="H40" s="327"/>
      <c r="I40" s="383"/>
      <c r="J40" s="427"/>
      <c r="K40" s="329"/>
      <c r="L40" s="315"/>
      <c r="M40" s="315"/>
      <c r="N40" s="315"/>
      <c r="O40" s="315"/>
      <c r="P40" s="195"/>
      <c r="Q40" s="326"/>
      <c r="R40" s="317"/>
      <c r="S40" s="319"/>
      <c r="T40" s="319"/>
      <c r="U40" s="319"/>
      <c r="V40" s="323"/>
      <c r="W40" s="321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2"/>
    </row>
    <row r="41" spans="1:43" s="31" customFormat="1" ht="15" customHeight="1" x14ac:dyDescent="0.25">
      <c r="A41" s="122"/>
      <c r="B41" s="218"/>
      <c r="C41" s="123"/>
      <c r="D41" s="327"/>
      <c r="E41" s="327"/>
      <c r="F41" s="327" t="s">
        <v>93</v>
      </c>
      <c r="G41" s="31" t="s">
        <v>94</v>
      </c>
      <c r="H41" s="327" t="s">
        <v>95</v>
      </c>
      <c r="I41" s="383"/>
      <c r="J41" s="427"/>
      <c r="K41" s="329"/>
      <c r="L41" s="315"/>
      <c r="M41" s="315"/>
      <c r="N41" s="315"/>
      <c r="O41" s="315"/>
      <c r="P41" s="195"/>
      <c r="Q41" s="326"/>
      <c r="R41" s="317"/>
      <c r="S41" s="319"/>
      <c r="T41" s="319"/>
      <c r="U41" s="319"/>
      <c r="V41" s="323"/>
      <c r="W41" s="321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2"/>
    </row>
    <row r="42" spans="1:43" s="31" customFormat="1" ht="15" customHeight="1" x14ac:dyDescent="0.25">
      <c r="A42" s="122"/>
      <c r="B42" s="218"/>
      <c r="C42" s="123"/>
      <c r="D42" s="327"/>
      <c r="E42" s="327"/>
      <c r="F42" s="327" t="s">
        <v>96</v>
      </c>
      <c r="G42" s="31" t="s">
        <v>94</v>
      </c>
      <c r="H42" s="327" t="s">
        <v>95</v>
      </c>
      <c r="I42" s="383"/>
      <c r="J42" s="427"/>
      <c r="K42" s="329"/>
      <c r="L42" s="315"/>
      <c r="M42" s="315"/>
      <c r="N42" s="315"/>
      <c r="O42" s="315"/>
      <c r="P42" s="195"/>
      <c r="Q42" s="326"/>
      <c r="R42" s="317"/>
      <c r="S42" s="319"/>
      <c r="T42" s="319"/>
      <c r="U42" s="319"/>
      <c r="V42" s="323"/>
      <c r="W42" s="321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2"/>
    </row>
    <row r="43" spans="1:43" s="31" customFormat="1" ht="15" customHeight="1" x14ac:dyDescent="0.25">
      <c r="A43" s="122"/>
      <c r="B43" s="218"/>
      <c r="C43" s="123"/>
      <c r="D43" s="327"/>
      <c r="E43" s="327"/>
      <c r="F43" s="365" t="s">
        <v>97</v>
      </c>
      <c r="G43" s="366"/>
      <c r="H43" s="365" t="s">
        <v>40</v>
      </c>
      <c r="I43" s="383"/>
      <c r="J43" s="427"/>
      <c r="K43" s="329"/>
      <c r="L43" s="315"/>
      <c r="M43" s="315"/>
      <c r="N43" s="315"/>
      <c r="O43" s="315"/>
      <c r="P43" s="195"/>
      <c r="Q43" s="326"/>
      <c r="R43" s="317"/>
      <c r="S43" s="319"/>
      <c r="T43" s="319"/>
      <c r="U43" s="319"/>
      <c r="V43" s="323"/>
      <c r="W43" s="321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2"/>
    </row>
    <row r="44" spans="1:43" s="31" customFormat="1" ht="15" customHeight="1" x14ac:dyDescent="0.25">
      <c r="A44" s="122"/>
      <c r="B44" s="218"/>
      <c r="C44" s="123"/>
      <c r="D44" s="327"/>
      <c r="E44" s="327"/>
      <c r="F44" s="432" t="s">
        <v>210</v>
      </c>
      <c r="G44" s="427" t="s">
        <v>104</v>
      </c>
      <c r="H44" s="427"/>
      <c r="I44" s="383"/>
      <c r="J44" s="427"/>
      <c r="K44" s="329"/>
      <c r="L44" s="315"/>
      <c r="M44" s="315"/>
      <c r="N44" s="315"/>
      <c r="O44" s="315"/>
      <c r="P44" s="195"/>
      <c r="Q44" s="326"/>
      <c r="R44" s="317"/>
      <c r="S44" s="319"/>
      <c r="T44" s="319"/>
      <c r="U44" s="319"/>
      <c r="V44" s="323"/>
      <c r="W44" s="321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2"/>
    </row>
    <row r="45" spans="1:43" s="31" customFormat="1" ht="15" customHeight="1" x14ac:dyDescent="0.25">
      <c r="A45" s="122"/>
      <c r="B45" s="218"/>
      <c r="C45" s="123"/>
      <c r="D45" s="327"/>
      <c r="E45" s="327"/>
      <c r="F45" s="484"/>
      <c r="G45" s="485"/>
      <c r="H45" s="485"/>
      <c r="I45" s="383" t="s">
        <v>273</v>
      </c>
      <c r="J45" s="427"/>
      <c r="K45" s="329"/>
      <c r="L45" s="315"/>
      <c r="M45" s="315"/>
      <c r="N45" s="315"/>
      <c r="O45" s="315"/>
      <c r="P45" s="195"/>
      <c r="Q45" s="326"/>
      <c r="R45" s="317"/>
      <c r="S45" s="319"/>
      <c r="T45" s="319"/>
      <c r="U45" s="319"/>
      <c r="V45" s="323"/>
      <c r="W45" s="321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2"/>
    </row>
    <row r="46" spans="1:43" s="31" customFormat="1" ht="15" customHeight="1" x14ac:dyDescent="0.25">
      <c r="A46" s="122"/>
      <c r="B46" s="218"/>
      <c r="C46" s="123"/>
      <c r="D46" s="327"/>
      <c r="E46" s="327"/>
      <c r="F46" s="327" t="s">
        <v>99</v>
      </c>
      <c r="G46" s="327" t="s">
        <v>100</v>
      </c>
      <c r="H46" s="327"/>
      <c r="I46" s="383"/>
      <c r="J46" s="427"/>
      <c r="K46" s="329"/>
      <c r="L46" s="315"/>
      <c r="M46" s="315"/>
      <c r="N46" s="315"/>
      <c r="O46" s="315"/>
      <c r="P46" s="195"/>
      <c r="Q46" s="326"/>
      <c r="R46" s="317"/>
      <c r="S46" s="319"/>
      <c r="T46" s="319"/>
      <c r="U46" s="319"/>
      <c r="V46" s="323"/>
      <c r="W46" s="321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2"/>
    </row>
    <row r="47" spans="1:43" s="31" customFormat="1" ht="15" customHeight="1" x14ac:dyDescent="0.25">
      <c r="A47" s="122"/>
      <c r="B47" s="218"/>
      <c r="C47" s="123"/>
      <c r="D47" s="327"/>
      <c r="E47" s="327"/>
      <c r="F47" s="327" t="s">
        <v>101</v>
      </c>
      <c r="G47" s="327" t="s">
        <v>94</v>
      </c>
      <c r="H47" s="327" t="s">
        <v>95</v>
      </c>
      <c r="I47" s="383"/>
      <c r="J47" s="427"/>
      <c r="K47" s="329"/>
      <c r="L47" s="315"/>
      <c r="M47" s="315"/>
      <c r="N47" s="315"/>
      <c r="O47" s="315"/>
      <c r="P47" s="195"/>
      <c r="Q47" s="326"/>
      <c r="R47" s="317"/>
      <c r="S47" s="319"/>
      <c r="T47" s="319"/>
      <c r="U47" s="319"/>
      <c r="V47" s="323"/>
      <c r="W47" s="321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2"/>
    </row>
    <row r="48" spans="1:43" s="31" customFormat="1" ht="15" customHeight="1" x14ac:dyDescent="0.25">
      <c r="A48" s="122"/>
      <c r="B48" s="218"/>
      <c r="C48" s="123"/>
      <c r="D48" s="409"/>
      <c r="E48" s="409"/>
      <c r="F48" s="409" t="s">
        <v>102</v>
      </c>
      <c r="G48" s="409"/>
      <c r="H48" s="409"/>
      <c r="I48" s="383"/>
      <c r="J48" s="427"/>
      <c r="K48" s="387"/>
      <c r="L48" s="383"/>
      <c r="M48" s="383"/>
      <c r="N48" s="383"/>
      <c r="O48" s="383"/>
      <c r="P48" s="195"/>
      <c r="Q48" s="410"/>
      <c r="R48" s="376"/>
      <c r="S48" s="395"/>
      <c r="T48" s="395"/>
      <c r="U48" s="395"/>
      <c r="V48" s="399"/>
      <c r="W48" s="397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2"/>
    </row>
    <row r="49" spans="1:43" s="31" customFormat="1" ht="37.5" customHeight="1" thickBot="1" x14ac:dyDescent="0.3">
      <c r="A49" s="122"/>
      <c r="B49" s="219"/>
      <c r="C49" s="124"/>
      <c r="D49" s="84"/>
      <c r="E49" s="84"/>
      <c r="F49" s="119" t="s">
        <v>106</v>
      </c>
      <c r="G49" s="84"/>
      <c r="H49" s="84"/>
      <c r="I49" s="384"/>
      <c r="J49" s="428"/>
      <c r="K49" s="330"/>
      <c r="L49" s="316"/>
      <c r="M49" s="316"/>
      <c r="N49" s="316"/>
      <c r="O49" s="316"/>
      <c r="P49" s="196"/>
      <c r="Q49" s="325" t="s">
        <v>52</v>
      </c>
      <c r="R49" s="318"/>
      <c r="S49" s="320"/>
      <c r="T49" s="320"/>
      <c r="U49" s="320"/>
      <c r="V49" s="324"/>
      <c r="W49" s="322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2"/>
    </row>
    <row r="50" spans="1:43" s="31" customFormat="1" ht="17.25" customHeight="1" x14ac:dyDescent="0.25">
      <c r="A50" s="122"/>
      <c r="B50" s="220" t="s">
        <v>275</v>
      </c>
      <c r="C50" s="315" t="s">
        <v>39</v>
      </c>
      <c r="D50" s="195" t="s">
        <v>110</v>
      </c>
      <c r="E50" s="356" t="s">
        <v>212</v>
      </c>
      <c r="F50" s="327" t="s">
        <v>268</v>
      </c>
      <c r="G50" s="58" t="s">
        <v>105</v>
      </c>
      <c r="H50" s="327"/>
      <c r="I50" s="429"/>
      <c r="J50" s="429" t="s">
        <v>257</v>
      </c>
      <c r="K50" s="329"/>
      <c r="L50" s="315"/>
      <c r="M50" s="315"/>
      <c r="N50" s="315"/>
      <c r="O50" s="315"/>
      <c r="P50" s="194">
        <v>2</v>
      </c>
      <c r="Q50" s="411"/>
      <c r="R50" s="411">
        <f>PRODUCT(P50,Q50)</f>
        <v>2</v>
      </c>
      <c r="S50" s="147">
        <v>1</v>
      </c>
      <c r="T50" s="147">
        <f>PRODUCT(P50,S50)</f>
        <v>2</v>
      </c>
      <c r="U50" s="147">
        <v>0</v>
      </c>
      <c r="V50" s="150">
        <v>0</v>
      </c>
      <c r="W50" s="153">
        <f>SUM(T50,U50,V50)</f>
        <v>2</v>
      </c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2"/>
    </row>
    <row r="51" spans="1:43" s="31" customFormat="1" ht="15" customHeight="1" x14ac:dyDescent="0.25">
      <c r="A51" s="122"/>
      <c r="B51" s="218"/>
      <c r="C51" s="123"/>
      <c r="D51" s="327"/>
      <c r="E51" s="327"/>
      <c r="F51" s="327" t="s">
        <v>262</v>
      </c>
      <c r="G51" s="58"/>
      <c r="H51" s="327"/>
      <c r="I51" s="427"/>
      <c r="J51" s="427"/>
      <c r="K51" s="329"/>
      <c r="L51" s="315"/>
      <c r="M51" s="315"/>
      <c r="N51" s="315"/>
      <c r="O51" s="315"/>
      <c r="P51" s="195"/>
      <c r="Q51" s="326"/>
      <c r="R51" s="317"/>
      <c r="S51" s="319"/>
      <c r="T51" s="319"/>
      <c r="U51" s="319"/>
      <c r="V51" s="323"/>
      <c r="W51" s="321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2"/>
    </row>
    <row r="52" spans="1:43" s="31" customFormat="1" ht="15" customHeight="1" x14ac:dyDescent="0.25">
      <c r="A52" s="122"/>
      <c r="B52" s="218"/>
      <c r="C52" s="123"/>
      <c r="D52" s="327"/>
      <c r="E52" s="327"/>
      <c r="F52" s="134" t="s">
        <v>88</v>
      </c>
      <c r="G52" s="83" t="s">
        <v>94</v>
      </c>
      <c r="H52" s="82" t="s">
        <v>89</v>
      </c>
      <c r="I52" s="427"/>
      <c r="J52" s="427"/>
      <c r="K52" s="329"/>
      <c r="L52" s="315"/>
      <c r="M52" s="315"/>
      <c r="N52" s="315"/>
      <c r="O52" s="315"/>
      <c r="P52" s="195"/>
      <c r="Q52" s="326"/>
      <c r="R52" s="317"/>
      <c r="S52" s="319"/>
      <c r="T52" s="319"/>
      <c r="U52" s="319"/>
      <c r="V52" s="323"/>
      <c r="W52" s="321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2"/>
    </row>
    <row r="53" spans="1:43" s="31" customFormat="1" ht="15" customHeight="1" x14ac:dyDescent="0.25">
      <c r="A53" s="122"/>
      <c r="B53" s="218"/>
      <c r="C53" s="123"/>
      <c r="D53" s="327"/>
      <c r="E53" s="327"/>
      <c r="F53" s="31" t="s">
        <v>269</v>
      </c>
      <c r="H53" s="83" t="s">
        <v>40</v>
      </c>
      <c r="I53" s="427"/>
      <c r="J53" s="427"/>
      <c r="K53" s="329"/>
      <c r="L53" s="315"/>
      <c r="M53" s="315"/>
      <c r="N53" s="315"/>
      <c r="O53" s="315"/>
      <c r="P53" s="195"/>
      <c r="Q53" s="326"/>
      <c r="R53" s="317"/>
      <c r="S53" s="319"/>
      <c r="T53" s="319"/>
      <c r="U53" s="319"/>
      <c r="V53" s="323"/>
      <c r="W53" s="321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2"/>
    </row>
    <row r="54" spans="1:43" s="31" customFormat="1" ht="15" customHeight="1" x14ac:dyDescent="0.25">
      <c r="A54" s="122"/>
      <c r="B54" s="218"/>
      <c r="C54" s="123"/>
      <c r="D54" s="409"/>
      <c r="E54" s="409"/>
      <c r="F54" s="409" t="s">
        <v>267</v>
      </c>
      <c r="G54" s="58" t="s">
        <v>270</v>
      </c>
      <c r="H54" s="58"/>
      <c r="I54" s="427"/>
      <c r="J54" s="427"/>
      <c r="K54" s="387"/>
      <c r="L54" s="383"/>
      <c r="M54" s="383"/>
      <c r="N54" s="383"/>
      <c r="O54" s="383"/>
      <c r="P54" s="195"/>
      <c r="Q54" s="410"/>
      <c r="R54" s="376"/>
      <c r="S54" s="395"/>
      <c r="T54" s="395"/>
      <c r="U54" s="395"/>
      <c r="V54" s="399"/>
      <c r="W54" s="397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2"/>
    </row>
    <row r="55" spans="1:43" s="31" customFormat="1" ht="15" customHeight="1" x14ac:dyDescent="0.25">
      <c r="A55" s="122"/>
      <c r="B55" s="218"/>
      <c r="C55" s="123"/>
      <c r="D55" s="327"/>
      <c r="E55" s="327"/>
      <c r="F55" s="327" t="s">
        <v>263</v>
      </c>
      <c r="G55" s="58"/>
      <c r="H55" s="327" t="s">
        <v>264</v>
      </c>
      <c r="I55" s="427"/>
      <c r="J55" s="427"/>
      <c r="K55" s="329"/>
      <c r="L55" s="315"/>
      <c r="M55" s="315"/>
      <c r="N55" s="315"/>
      <c r="O55" s="315"/>
      <c r="P55" s="195"/>
      <c r="Q55" s="326"/>
      <c r="R55" s="317"/>
      <c r="S55" s="319"/>
      <c r="T55" s="319"/>
      <c r="U55" s="319"/>
      <c r="V55" s="323"/>
      <c r="W55" s="321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2"/>
    </row>
    <row r="56" spans="1:43" s="31" customFormat="1" ht="34.5" customHeight="1" thickBot="1" x14ac:dyDescent="0.3">
      <c r="A56" s="122"/>
      <c r="B56" s="219"/>
      <c r="C56" s="84"/>
      <c r="D56" s="84"/>
      <c r="E56" s="84"/>
      <c r="F56" s="135" t="s">
        <v>213</v>
      </c>
      <c r="G56" s="84"/>
      <c r="H56" s="84"/>
      <c r="I56" s="428"/>
      <c r="J56" s="428"/>
      <c r="K56" s="330"/>
      <c r="L56" s="158"/>
      <c r="M56" s="158"/>
      <c r="N56" s="158"/>
      <c r="O56" s="158"/>
      <c r="P56" s="196"/>
      <c r="Q56" s="129"/>
      <c r="R56" s="129"/>
      <c r="S56" s="149"/>
      <c r="T56" s="149"/>
      <c r="U56" s="149"/>
      <c r="V56" s="152"/>
      <c r="W56" s="155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2"/>
    </row>
    <row r="57" spans="1:43" s="31" customFormat="1" ht="32.25" customHeight="1" x14ac:dyDescent="0.25">
      <c r="A57" s="122"/>
      <c r="B57" s="408" t="s">
        <v>276</v>
      </c>
      <c r="C57" s="409" t="s">
        <v>46</v>
      </c>
      <c r="D57" s="425" t="s">
        <v>265</v>
      </c>
      <c r="E57" s="123" t="s">
        <v>212</v>
      </c>
      <c r="F57" s="123" t="s">
        <v>266</v>
      </c>
      <c r="G57" s="123"/>
      <c r="H57" s="123"/>
      <c r="I57" s="383"/>
      <c r="J57" s="429" t="s">
        <v>257</v>
      </c>
      <c r="K57" s="387"/>
      <c r="L57" s="383"/>
      <c r="M57" s="383"/>
      <c r="N57" s="383"/>
      <c r="O57" s="383"/>
      <c r="P57" s="420">
        <v>4</v>
      </c>
      <c r="Q57" s="421"/>
      <c r="R57" s="421">
        <f>PRODUCT(P57,Q57)</f>
        <v>4</v>
      </c>
      <c r="S57" s="422">
        <v>1</v>
      </c>
      <c r="T57" s="422">
        <f>PRODUCT(P57,S57)</f>
        <v>4</v>
      </c>
      <c r="U57" s="422">
        <v>0</v>
      </c>
      <c r="V57" s="423">
        <v>0</v>
      </c>
      <c r="W57" s="424">
        <f>SUM(T57,U57,V57)</f>
        <v>4</v>
      </c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2"/>
    </row>
    <row r="58" spans="1:43" s="31" customFormat="1" ht="15" customHeight="1" x14ac:dyDescent="0.25">
      <c r="A58" s="122"/>
      <c r="B58" s="419"/>
      <c r="C58" s="123"/>
      <c r="D58" s="123"/>
      <c r="E58" s="123"/>
      <c r="F58" s="123"/>
      <c r="G58" s="123"/>
      <c r="H58" s="123"/>
      <c r="I58" s="383"/>
      <c r="J58" s="427"/>
      <c r="K58" s="387"/>
      <c r="L58" s="383"/>
      <c r="M58" s="383"/>
      <c r="N58" s="383"/>
      <c r="O58" s="383"/>
      <c r="P58" s="195"/>
      <c r="Q58" s="376"/>
      <c r="R58" s="376"/>
      <c r="S58" s="395"/>
      <c r="T58" s="395"/>
      <c r="U58" s="395"/>
      <c r="V58" s="399"/>
      <c r="W58" s="397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2"/>
    </row>
    <row r="59" spans="1:43" s="31" customFormat="1" ht="17.25" customHeight="1" thickBot="1" x14ac:dyDescent="0.3">
      <c r="A59" s="122"/>
      <c r="B59" s="124"/>
      <c r="C59" s="124"/>
      <c r="D59" s="124"/>
      <c r="E59" s="124"/>
      <c r="F59" s="124"/>
      <c r="G59" s="124"/>
      <c r="H59" s="124"/>
      <c r="I59" s="384"/>
      <c r="J59" s="428"/>
      <c r="K59" s="388"/>
      <c r="L59" s="384"/>
      <c r="M59" s="384"/>
      <c r="N59" s="384"/>
      <c r="O59" s="384"/>
      <c r="P59" s="196"/>
      <c r="Q59" s="377"/>
      <c r="R59" s="377"/>
      <c r="S59" s="396"/>
      <c r="T59" s="396"/>
      <c r="U59" s="396"/>
      <c r="V59" s="400"/>
      <c r="W59" s="398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2"/>
    </row>
    <row r="60" spans="1:43" s="31" customFormat="1" ht="31.5" customHeight="1" x14ac:dyDescent="0.25">
      <c r="A60" s="122"/>
      <c r="B60" s="414" t="s">
        <v>56</v>
      </c>
      <c r="C60" s="157" t="s">
        <v>46</v>
      </c>
      <c r="D60" s="168" t="s">
        <v>261</v>
      </c>
      <c r="E60" s="157" t="s">
        <v>212</v>
      </c>
      <c r="F60" s="157" t="s">
        <v>254</v>
      </c>
      <c r="G60" s="383" t="s">
        <v>256</v>
      </c>
      <c r="H60" s="172"/>
      <c r="I60" s="427"/>
      <c r="J60" s="427" t="s">
        <v>257</v>
      </c>
      <c r="K60" s="461"/>
      <c r="L60" s="157"/>
      <c r="M60" s="157"/>
      <c r="N60" s="157"/>
      <c r="O60" s="157"/>
      <c r="P60" s="195">
        <v>4</v>
      </c>
      <c r="Q60" s="224">
        <v>1510</v>
      </c>
      <c r="R60" s="224">
        <f>PRODUCT(P60,Q60)</f>
        <v>6040</v>
      </c>
      <c r="S60" s="117">
        <v>1</v>
      </c>
      <c r="T60" s="117">
        <f>PRODUCT(P60,S60)</f>
        <v>4</v>
      </c>
      <c r="U60" s="117">
        <v>0</v>
      </c>
      <c r="V60" s="117">
        <v>0</v>
      </c>
      <c r="W60" s="221">
        <f>SUM(T60,U60,V60)</f>
        <v>4</v>
      </c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2"/>
    </row>
    <row r="61" spans="1:43" s="31" customFormat="1" ht="15" customHeight="1" x14ac:dyDescent="0.25">
      <c r="A61" s="122"/>
      <c r="B61" s="218"/>
      <c r="C61" s="159"/>
      <c r="D61" s="159"/>
      <c r="E61" s="159"/>
      <c r="F61" s="159" t="s">
        <v>255</v>
      </c>
      <c r="G61" s="409"/>
      <c r="H61" s="82"/>
      <c r="I61" s="427"/>
      <c r="J61" s="427"/>
      <c r="K61" s="461"/>
      <c r="L61" s="157"/>
      <c r="M61" s="157"/>
      <c r="N61" s="157"/>
      <c r="O61" s="157"/>
      <c r="P61" s="195"/>
      <c r="Q61" s="192"/>
      <c r="R61" s="513"/>
      <c r="S61" s="501"/>
      <c r="T61" s="501"/>
      <c r="U61" s="501"/>
      <c r="V61" s="501"/>
      <c r="W61" s="504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2"/>
    </row>
    <row r="62" spans="1:43" s="31" customFormat="1" ht="15" customHeight="1" x14ac:dyDescent="0.25">
      <c r="A62" s="122"/>
      <c r="B62" s="218"/>
      <c r="C62" s="409"/>
      <c r="D62" s="409"/>
      <c r="E62" s="409"/>
      <c r="F62" s="409" t="s">
        <v>267</v>
      </c>
      <c r="G62" s="409"/>
      <c r="H62" s="82"/>
      <c r="I62" s="427"/>
      <c r="J62" s="427"/>
      <c r="K62" s="461"/>
      <c r="L62" s="383"/>
      <c r="M62" s="383"/>
      <c r="N62" s="383"/>
      <c r="O62" s="383"/>
      <c r="P62" s="195"/>
      <c r="Q62" s="383"/>
      <c r="R62" s="514"/>
      <c r="S62" s="502"/>
      <c r="T62" s="502"/>
      <c r="U62" s="502"/>
      <c r="V62" s="502"/>
      <c r="W62" s="505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2"/>
    </row>
    <row r="63" spans="1:43" s="31" customFormat="1" ht="15" customHeight="1" x14ac:dyDescent="0.25">
      <c r="A63" s="122"/>
      <c r="B63" s="218"/>
      <c r="C63" s="159"/>
      <c r="D63" s="159"/>
      <c r="E63" s="159"/>
      <c r="F63" s="134" t="s">
        <v>88</v>
      </c>
      <c r="G63" s="83" t="s">
        <v>94</v>
      </c>
      <c r="H63" s="82" t="s">
        <v>89</v>
      </c>
      <c r="I63" s="427"/>
      <c r="J63" s="427"/>
      <c r="K63" s="461"/>
      <c r="L63" s="157"/>
      <c r="M63" s="157"/>
      <c r="N63" s="157"/>
      <c r="O63" s="157"/>
      <c r="P63" s="195"/>
      <c r="Q63" s="370" t="s">
        <v>289</v>
      </c>
      <c r="R63" s="514"/>
      <c r="S63" s="502"/>
      <c r="T63" s="502"/>
      <c r="U63" s="502"/>
      <c r="V63" s="502"/>
      <c r="W63" s="505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2"/>
    </row>
    <row r="64" spans="1:43" s="31" customFormat="1" ht="37.5" customHeight="1" thickBot="1" x14ac:dyDescent="0.3">
      <c r="A64" s="122"/>
      <c r="B64" s="219"/>
      <c r="C64" s="84"/>
      <c r="D64" s="84"/>
      <c r="E64" s="84"/>
      <c r="F64" s="135" t="s">
        <v>213</v>
      </c>
      <c r="G64" s="84"/>
      <c r="H64" s="84"/>
      <c r="I64" s="428"/>
      <c r="J64" s="428"/>
      <c r="K64" s="462"/>
      <c r="L64" s="158"/>
      <c r="M64" s="158"/>
      <c r="N64" s="158"/>
      <c r="O64" s="158"/>
      <c r="P64" s="196"/>
      <c r="Q64" s="193" t="s">
        <v>51</v>
      </c>
      <c r="R64" s="515"/>
      <c r="S64" s="503"/>
      <c r="T64" s="503"/>
      <c r="U64" s="503"/>
      <c r="V64" s="503"/>
      <c r="W64" s="50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2"/>
    </row>
    <row r="65" spans="1:43" s="33" customFormat="1" ht="12.75" customHeight="1" thickBot="1" x14ac:dyDescent="0.3">
      <c r="A65" s="43"/>
      <c r="B65" s="43"/>
      <c r="C65" s="43"/>
      <c r="D65" s="43"/>
      <c r="E65" s="43"/>
      <c r="F65" s="97"/>
      <c r="G65" s="43"/>
      <c r="H65" s="43"/>
      <c r="I65" s="43"/>
      <c r="J65" s="98"/>
      <c r="K65" s="139"/>
      <c r="L65" s="98"/>
      <c r="M65" s="98"/>
      <c r="N65" s="98"/>
      <c r="O65" s="98"/>
      <c r="P65" s="99"/>
      <c r="Q65" s="43"/>
      <c r="R65" s="43"/>
      <c r="S65" s="100"/>
      <c r="T65" s="101"/>
      <c r="U65" s="101"/>
      <c r="V65" s="102"/>
      <c r="W65" s="103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</row>
    <row r="66" spans="1:43" s="28" customFormat="1" ht="21" customHeight="1" thickBot="1" x14ac:dyDescent="0.3">
      <c r="A66" s="126"/>
      <c r="B66" s="463" t="s">
        <v>43</v>
      </c>
      <c r="C66" s="464"/>
      <c r="D66" s="464"/>
      <c r="E66" s="464"/>
      <c r="F66" s="464"/>
      <c r="G66" s="464"/>
      <c r="H66" s="464"/>
      <c r="I66" s="464"/>
      <c r="J66" s="464"/>
      <c r="K66" s="465"/>
      <c r="L66" s="464"/>
      <c r="M66" s="464"/>
      <c r="N66" s="464"/>
      <c r="O66" s="464"/>
      <c r="P66" s="464"/>
      <c r="Q66" s="88"/>
      <c r="R66" s="89"/>
      <c r="S66" s="90"/>
      <c r="T66" s="169"/>
      <c r="U66" s="169"/>
      <c r="V66" s="104"/>
      <c r="W66" s="170"/>
      <c r="X66" s="41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27"/>
    </row>
    <row r="67" spans="1:43" s="47" customFormat="1" ht="24" customHeight="1" x14ac:dyDescent="0.25">
      <c r="A67" s="26"/>
      <c r="B67" s="230" t="s">
        <v>107</v>
      </c>
      <c r="C67" s="112" t="s">
        <v>39</v>
      </c>
      <c r="D67" s="85" t="s">
        <v>214</v>
      </c>
      <c r="E67" s="86" t="s">
        <v>215</v>
      </c>
      <c r="F67" s="183" t="s">
        <v>217</v>
      </c>
      <c r="G67" s="87" t="s">
        <v>216</v>
      </c>
      <c r="H67" s="83"/>
      <c r="I67" s="440"/>
      <c r="J67" s="434" t="s">
        <v>232</v>
      </c>
      <c r="K67" s="442"/>
      <c r="L67" s="434"/>
      <c r="M67" s="434"/>
      <c r="N67" s="434"/>
      <c r="O67" s="434"/>
      <c r="P67" s="445">
        <v>1</v>
      </c>
      <c r="Q67" s="450">
        <v>3130</v>
      </c>
      <c r="R67" s="450">
        <f t="shared" ref="R67:R68" si="0">PRODUCT(P67,Q67)</f>
        <v>3130</v>
      </c>
      <c r="S67" s="182">
        <v>1</v>
      </c>
      <c r="T67" s="182">
        <f>PRODUCT(P67,S67)</f>
        <v>1</v>
      </c>
      <c r="U67" s="182">
        <v>0</v>
      </c>
      <c r="V67" s="182">
        <v>0</v>
      </c>
      <c r="W67" s="208">
        <f>SUM(T67,U67,V67)</f>
        <v>1</v>
      </c>
      <c r="X67" s="34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42"/>
    </row>
    <row r="68" spans="1:43" s="47" customFormat="1" ht="15" customHeight="1" x14ac:dyDescent="0.25">
      <c r="A68" s="26"/>
      <c r="B68" s="207"/>
      <c r="C68" s="86"/>
      <c r="D68" s="86"/>
      <c r="E68" s="106"/>
      <c r="F68" s="82" t="s">
        <v>218</v>
      </c>
      <c r="G68" s="83"/>
      <c r="H68" s="83"/>
      <c r="I68" s="430"/>
      <c r="J68" s="435"/>
      <c r="K68" s="443"/>
      <c r="L68" s="435"/>
      <c r="M68" s="435"/>
      <c r="N68" s="435"/>
      <c r="O68" s="435"/>
      <c r="P68" s="446"/>
      <c r="Q68" s="451"/>
      <c r="R68" s="451">
        <f t="shared" si="0"/>
        <v>0</v>
      </c>
      <c r="S68" s="182">
        <v>1</v>
      </c>
      <c r="T68" s="182">
        <f>PRODUCT(P68,S68)</f>
        <v>1</v>
      </c>
      <c r="U68" s="182">
        <v>0</v>
      </c>
      <c r="V68" s="182">
        <v>0</v>
      </c>
      <c r="W68" s="208">
        <f>SUM(T68,U68,V68)</f>
        <v>1</v>
      </c>
      <c r="X68" s="34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42"/>
    </row>
    <row r="69" spans="1:43" s="63" customFormat="1" ht="15" customHeight="1" x14ac:dyDescent="0.25">
      <c r="A69" s="26"/>
      <c r="B69" s="207"/>
      <c r="C69" s="86"/>
      <c r="D69" s="86"/>
      <c r="E69" s="106"/>
      <c r="F69" s="106" t="s">
        <v>220</v>
      </c>
      <c r="G69" s="106"/>
      <c r="H69" s="83" t="s">
        <v>221</v>
      </c>
      <c r="I69" s="430"/>
      <c r="J69" s="435"/>
      <c r="K69" s="443"/>
      <c r="L69" s="435"/>
      <c r="M69" s="435"/>
      <c r="N69" s="435"/>
      <c r="O69" s="435"/>
      <c r="P69" s="446"/>
      <c r="Q69" s="410"/>
      <c r="R69" s="410"/>
      <c r="S69" s="145"/>
      <c r="T69" s="145"/>
      <c r="U69" s="145"/>
      <c r="V69" s="145"/>
      <c r="W69" s="412"/>
      <c r="X69" s="61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60"/>
      <c r="AM69" s="60"/>
      <c r="AN69" s="60"/>
      <c r="AO69" s="60"/>
      <c r="AP69" s="60"/>
      <c r="AQ69" s="62"/>
    </row>
    <row r="70" spans="1:43" s="63" customFormat="1" ht="15" customHeight="1" x14ac:dyDescent="0.25">
      <c r="A70" s="26"/>
      <c r="B70" s="207"/>
      <c r="C70" s="86"/>
      <c r="D70" s="86"/>
      <c r="E70" s="106"/>
      <c r="F70" s="106" t="s">
        <v>219</v>
      </c>
      <c r="G70" s="106"/>
      <c r="H70" s="83" t="s">
        <v>222</v>
      </c>
      <c r="I70" s="430"/>
      <c r="J70" s="435"/>
      <c r="K70" s="443"/>
      <c r="L70" s="435"/>
      <c r="M70" s="435"/>
      <c r="N70" s="435"/>
      <c r="O70" s="435"/>
      <c r="P70" s="446"/>
      <c r="Q70" s="410"/>
      <c r="R70" s="410"/>
      <c r="S70" s="145"/>
      <c r="T70" s="145"/>
      <c r="U70" s="145"/>
      <c r="V70" s="145"/>
      <c r="W70" s="412"/>
      <c r="X70" s="61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0"/>
      <c r="AM70" s="60"/>
      <c r="AN70" s="60"/>
      <c r="AO70" s="60"/>
      <c r="AP70" s="60"/>
      <c r="AQ70" s="62"/>
    </row>
    <row r="71" spans="1:43" s="63" customFormat="1" ht="15" customHeight="1" x14ac:dyDescent="0.25">
      <c r="A71" s="26"/>
      <c r="B71" s="207"/>
      <c r="C71" s="86"/>
      <c r="D71" s="86"/>
      <c r="E71" s="106"/>
      <c r="F71" s="106" t="s">
        <v>223</v>
      </c>
      <c r="G71" s="106"/>
      <c r="H71" s="83" t="s">
        <v>224</v>
      </c>
      <c r="I71" s="430"/>
      <c r="J71" s="435"/>
      <c r="K71" s="443"/>
      <c r="L71" s="435"/>
      <c r="M71" s="435"/>
      <c r="N71" s="435"/>
      <c r="O71" s="435"/>
      <c r="P71" s="446"/>
      <c r="Q71" s="410" t="s">
        <v>260</v>
      </c>
      <c r="R71" s="410"/>
      <c r="S71" s="145"/>
      <c r="T71" s="145"/>
      <c r="U71" s="145"/>
      <c r="V71" s="145"/>
      <c r="W71" s="412"/>
      <c r="X71" s="61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2"/>
    </row>
    <row r="72" spans="1:43" s="47" customFormat="1" ht="15" customHeight="1" x14ac:dyDescent="0.25">
      <c r="A72" s="26"/>
      <c r="B72" s="207"/>
      <c r="C72" s="86"/>
      <c r="D72" s="86"/>
      <c r="E72" s="106"/>
      <c r="F72" s="106" t="s">
        <v>226</v>
      </c>
      <c r="G72" s="106"/>
      <c r="H72" s="83" t="s">
        <v>225</v>
      </c>
      <c r="I72" s="430"/>
      <c r="J72" s="435"/>
      <c r="K72" s="443"/>
      <c r="L72" s="435"/>
      <c r="M72" s="435"/>
      <c r="N72" s="435"/>
      <c r="O72" s="435"/>
      <c r="P72" s="446"/>
      <c r="Q72" s="187" t="s">
        <v>54</v>
      </c>
      <c r="R72" s="511"/>
      <c r="S72" s="507"/>
      <c r="T72" s="507"/>
      <c r="U72" s="507"/>
      <c r="V72" s="507"/>
      <c r="W72" s="509"/>
      <c r="X72" s="34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42"/>
    </row>
    <row r="73" spans="1:43" s="47" customFormat="1" ht="27" customHeight="1" thickBot="1" x14ac:dyDescent="0.3">
      <c r="A73" s="26"/>
      <c r="B73" s="209"/>
      <c r="C73" s="96"/>
      <c r="D73" s="96"/>
      <c r="E73" s="125"/>
      <c r="F73" s="119" t="s">
        <v>227</v>
      </c>
      <c r="G73" s="84"/>
      <c r="H73" s="92"/>
      <c r="I73" s="460"/>
      <c r="J73" s="436"/>
      <c r="K73" s="444"/>
      <c r="L73" s="436"/>
      <c r="M73" s="436"/>
      <c r="N73" s="436"/>
      <c r="O73" s="436"/>
      <c r="P73" s="447"/>
      <c r="Q73" s="188" t="s">
        <v>52</v>
      </c>
      <c r="R73" s="512"/>
      <c r="S73" s="508"/>
      <c r="T73" s="508"/>
      <c r="U73" s="508"/>
      <c r="V73" s="508"/>
      <c r="W73" s="510"/>
      <c r="X73" s="34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42"/>
    </row>
    <row r="74" spans="1:43" s="63" customFormat="1" ht="24" customHeight="1" x14ac:dyDescent="0.25">
      <c r="A74" s="26"/>
      <c r="B74" s="230" t="s">
        <v>107</v>
      </c>
      <c r="C74" s="112" t="s">
        <v>39</v>
      </c>
      <c r="D74" s="85" t="s">
        <v>277</v>
      </c>
      <c r="E74" s="86" t="s">
        <v>157</v>
      </c>
      <c r="F74" s="86" t="s">
        <v>235</v>
      </c>
      <c r="G74" s="86" t="s">
        <v>233</v>
      </c>
      <c r="H74" s="86"/>
      <c r="I74" s="434"/>
      <c r="J74" s="434" t="s">
        <v>169</v>
      </c>
      <c r="K74" s="434"/>
      <c r="L74" s="142"/>
      <c r="M74" s="142"/>
      <c r="N74" s="142"/>
      <c r="O74" s="142"/>
      <c r="P74" s="189">
        <v>1</v>
      </c>
      <c r="Q74" s="128">
        <v>1510</v>
      </c>
      <c r="R74" s="128">
        <f>PRODUCT(P74,Q74)</f>
        <v>1510</v>
      </c>
      <c r="S74" s="116">
        <v>1</v>
      </c>
      <c r="T74" s="116">
        <f>PRODUCT(P74,S74)</f>
        <v>1</v>
      </c>
      <c r="U74" s="116">
        <v>0</v>
      </c>
      <c r="V74" s="116">
        <v>0</v>
      </c>
      <c r="W74" s="210">
        <f>SUM(T74,U74,V74)</f>
        <v>1</v>
      </c>
      <c r="X74" s="61"/>
      <c r="Y74" s="60"/>
      <c r="Z74" s="60"/>
      <c r="AA74" s="60"/>
      <c r="AB74" s="60"/>
      <c r="AC74" s="60"/>
      <c r="AD74" s="60"/>
      <c r="AE74" s="60"/>
      <c r="AF74" s="60"/>
      <c r="AG74" s="60"/>
      <c r="AH74" s="60"/>
      <c r="AI74" s="60"/>
      <c r="AJ74" s="60"/>
      <c r="AK74" s="60"/>
      <c r="AL74" s="60"/>
      <c r="AM74" s="60"/>
      <c r="AN74" s="60"/>
      <c r="AO74" s="60"/>
      <c r="AP74" s="60"/>
      <c r="AQ74" s="62"/>
    </row>
    <row r="75" spans="1:43" s="63" customFormat="1" ht="15" customHeight="1" x14ac:dyDescent="0.25">
      <c r="A75" s="26"/>
      <c r="B75" s="207"/>
      <c r="C75" s="86"/>
      <c r="D75" s="86"/>
      <c r="E75" s="86"/>
      <c r="F75" s="86" t="s">
        <v>234</v>
      </c>
      <c r="G75" s="86"/>
      <c r="H75" s="86"/>
      <c r="I75" s="435"/>
      <c r="J75" s="435"/>
      <c r="K75" s="435"/>
      <c r="L75" s="142"/>
      <c r="M75" s="142"/>
      <c r="N75" s="142"/>
      <c r="O75" s="142"/>
      <c r="P75" s="190"/>
      <c r="Q75" s="187"/>
      <c r="R75" s="498"/>
      <c r="S75" s="492"/>
      <c r="T75" s="492"/>
      <c r="U75" s="492"/>
      <c r="V75" s="492"/>
      <c r="W75" s="495"/>
      <c r="X75" s="61"/>
      <c r="Y75" s="60"/>
      <c r="Z75" s="60"/>
      <c r="AA75" s="60"/>
      <c r="AB75" s="60"/>
      <c r="AC75" s="60"/>
      <c r="AD75" s="60"/>
      <c r="AE75" s="60"/>
      <c r="AF75" s="60"/>
      <c r="AG75" s="60"/>
      <c r="AH75" s="60"/>
      <c r="AI75" s="60"/>
      <c r="AJ75" s="60"/>
      <c r="AK75" s="60"/>
      <c r="AL75" s="60"/>
      <c r="AM75" s="60"/>
      <c r="AN75" s="60"/>
      <c r="AO75" s="60"/>
      <c r="AP75" s="60"/>
      <c r="AQ75" s="62"/>
    </row>
    <row r="76" spans="1:43" s="63" customFormat="1" ht="15" customHeight="1" x14ac:dyDescent="0.25">
      <c r="A76" s="26"/>
      <c r="B76" s="207"/>
      <c r="C76" s="86"/>
      <c r="D76" s="86"/>
      <c r="E76" s="86"/>
      <c r="F76" s="86" t="s">
        <v>220</v>
      </c>
      <c r="G76" s="86"/>
      <c r="H76" s="86" t="s">
        <v>237</v>
      </c>
      <c r="I76" s="435"/>
      <c r="J76" s="435"/>
      <c r="K76" s="435"/>
      <c r="L76" s="374"/>
      <c r="M76" s="374"/>
      <c r="N76" s="374"/>
      <c r="O76" s="374"/>
      <c r="P76" s="190"/>
      <c r="Q76" s="374"/>
      <c r="R76" s="499"/>
      <c r="S76" s="493"/>
      <c r="T76" s="493"/>
      <c r="U76" s="493"/>
      <c r="V76" s="493"/>
      <c r="W76" s="496"/>
      <c r="X76" s="61"/>
      <c r="Y76" s="60"/>
      <c r="Z76" s="60"/>
      <c r="AA76" s="60"/>
      <c r="AB76" s="60"/>
      <c r="AC76" s="60"/>
      <c r="AD76" s="60"/>
      <c r="AE76" s="60"/>
      <c r="AF76" s="60"/>
      <c r="AG76" s="60"/>
      <c r="AH76" s="60"/>
      <c r="AI76" s="60"/>
      <c r="AJ76" s="60"/>
      <c r="AK76" s="60"/>
      <c r="AL76" s="60"/>
      <c r="AM76" s="60"/>
      <c r="AN76" s="60"/>
      <c r="AO76" s="60"/>
      <c r="AP76" s="60"/>
      <c r="AQ76" s="62"/>
    </row>
    <row r="77" spans="1:43" s="63" customFormat="1" ht="15" customHeight="1" x14ac:dyDescent="0.25">
      <c r="A77" s="26"/>
      <c r="B77" s="207"/>
      <c r="C77" s="86"/>
      <c r="D77" s="86"/>
      <c r="E77" s="86"/>
      <c r="F77" s="86" t="s">
        <v>236</v>
      </c>
      <c r="G77" s="86"/>
      <c r="H77" s="86" t="s">
        <v>238</v>
      </c>
      <c r="I77" s="435"/>
      <c r="J77" s="435"/>
      <c r="K77" s="435"/>
      <c r="L77" s="142"/>
      <c r="M77" s="142"/>
      <c r="N77" s="142"/>
      <c r="O77" s="142"/>
      <c r="P77" s="190"/>
      <c r="Q77" s="187" t="s">
        <v>55</v>
      </c>
      <c r="R77" s="499"/>
      <c r="S77" s="493"/>
      <c r="T77" s="493"/>
      <c r="U77" s="493"/>
      <c r="V77" s="493"/>
      <c r="W77" s="496"/>
      <c r="X77" s="61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2"/>
    </row>
    <row r="78" spans="1:43" s="47" customFormat="1" ht="35.25" customHeight="1" thickBot="1" x14ac:dyDescent="0.3">
      <c r="A78" s="26"/>
      <c r="B78" s="209"/>
      <c r="C78" s="96"/>
      <c r="D78" s="96"/>
      <c r="E78" s="96"/>
      <c r="F78" s="127" t="s">
        <v>239</v>
      </c>
      <c r="G78" s="96"/>
      <c r="H78" s="96"/>
      <c r="I78" s="436"/>
      <c r="J78" s="436"/>
      <c r="K78" s="436"/>
      <c r="L78" s="143"/>
      <c r="M78" s="143"/>
      <c r="N78" s="143"/>
      <c r="O78" s="143"/>
      <c r="P78" s="191"/>
      <c r="Q78" s="188" t="s">
        <v>52</v>
      </c>
      <c r="R78" s="500"/>
      <c r="S78" s="494"/>
      <c r="T78" s="494"/>
      <c r="U78" s="494"/>
      <c r="V78" s="494"/>
      <c r="W78" s="497"/>
      <c r="X78" s="34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42"/>
    </row>
    <row r="79" spans="1:43" s="29" customFormat="1" ht="24" customHeight="1" x14ac:dyDescent="0.25">
      <c r="A79" s="203" t="s">
        <v>39</v>
      </c>
      <c r="B79" s="230" t="s">
        <v>107</v>
      </c>
      <c r="C79" s="112" t="s">
        <v>39</v>
      </c>
      <c r="D79" s="81" t="s">
        <v>278</v>
      </c>
      <c r="E79" s="108" t="s">
        <v>215</v>
      </c>
      <c r="F79" s="86" t="s">
        <v>228</v>
      </c>
      <c r="G79" s="160" t="s">
        <v>229</v>
      </c>
      <c r="H79" s="172"/>
      <c r="I79" s="431"/>
      <c r="J79" s="434" t="s">
        <v>232</v>
      </c>
      <c r="K79" s="434"/>
      <c r="L79" s="142"/>
      <c r="M79" s="142"/>
      <c r="N79" s="142"/>
      <c r="O79" s="142"/>
      <c r="P79" s="189">
        <v>2</v>
      </c>
      <c r="Q79" s="128">
        <v>1410</v>
      </c>
      <c r="R79" s="128">
        <f>PRODUCT(P79,Q79)</f>
        <v>2820</v>
      </c>
      <c r="S79" s="116">
        <v>1</v>
      </c>
      <c r="T79" s="116">
        <f>PRODUCT(P79,S79)</f>
        <v>2</v>
      </c>
      <c r="U79" s="116">
        <v>0</v>
      </c>
      <c r="V79" s="116">
        <v>0</v>
      </c>
      <c r="W79" s="210">
        <f>SUM(T79,U79,V79)</f>
        <v>2</v>
      </c>
      <c r="X79" s="34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0"/>
    </row>
    <row r="80" spans="1:43" s="31" customFormat="1" ht="15" customHeight="1" x14ac:dyDescent="0.25">
      <c r="A80" s="204"/>
      <c r="B80" s="207"/>
      <c r="C80" s="86"/>
      <c r="D80" s="86"/>
      <c r="E80" s="86"/>
      <c r="F80" s="86" t="s">
        <v>230</v>
      </c>
      <c r="G80" s="86"/>
      <c r="H80" s="86"/>
      <c r="I80" s="432"/>
      <c r="J80" s="435"/>
      <c r="K80" s="435"/>
      <c r="L80" s="142"/>
      <c r="M80" s="142"/>
      <c r="N80" s="142"/>
      <c r="O80" s="142"/>
      <c r="P80" s="190"/>
      <c r="Q80" s="222"/>
      <c r="R80" s="498"/>
      <c r="S80" s="492"/>
      <c r="T80" s="492"/>
      <c r="U80" s="492"/>
      <c r="V80" s="492"/>
      <c r="W80" s="495"/>
      <c r="X80" s="34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2"/>
    </row>
    <row r="81" spans="1:43" s="31" customFormat="1" ht="15" customHeight="1" x14ac:dyDescent="0.25">
      <c r="A81" s="204"/>
      <c r="B81" s="207"/>
      <c r="C81" s="86"/>
      <c r="D81" s="86"/>
      <c r="E81" s="86"/>
      <c r="F81" s="106" t="s">
        <v>220</v>
      </c>
      <c r="G81" s="83"/>
      <c r="H81" s="83" t="s">
        <v>221</v>
      </c>
      <c r="I81" s="432"/>
      <c r="J81" s="435"/>
      <c r="K81" s="435"/>
      <c r="L81" s="374"/>
      <c r="M81" s="374"/>
      <c r="N81" s="374"/>
      <c r="O81" s="374"/>
      <c r="P81" s="190"/>
      <c r="Q81" s="376"/>
      <c r="R81" s="499"/>
      <c r="S81" s="493"/>
      <c r="T81" s="493"/>
      <c r="U81" s="493"/>
      <c r="V81" s="493"/>
      <c r="W81" s="496"/>
      <c r="X81" s="61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  <c r="AN81" s="60"/>
      <c r="AO81" s="60"/>
      <c r="AP81" s="60"/>
      <c r="AQ81" s="32"/>
    </row>
    <row r="82" spans="1:43" s="31" customFormat="1" ht="15" customHeight="1" x14ac:dyDescent="0.25">
      <c r="A82" s="204"/>
      <c r="B82" s="207"/>
      <c r="C82" s="86"/>
      <c r="D82" s="86"/>
      <c r="E82" s="86"/>
      <c r="F82" s="106" t="s">
        <v>219</v>
      </c>
      <c r="G82" s="83"/>
      <c r="H82" s="83" t="s">
        <v>222</v>
      </c>
      <c r="I82" s="432"/>
      <c r="J82" s="435"/>
      <c r="K82" s="435"/>
      <c r="L82" s="142"/>
      <c r="M82" s="142"/>
      <c r="N82" s="142"/>
      <c r="O82" s="142"/>
      <c r="P82" s="190"/>
      <c r="Q82" s="222" t="s">
        <v>73</v>
      </c>
      <c r="R82" s="499"/>
      <c r="S82" s="493"/>
      <c r="T82" s="493"/>
      <c r="U82" s="493"/>
      <c r="V82" s="493"/>
      <c r="W82" s="496"/>
      <c r="X82" s="34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2"/>
    </row>
    <row r="83" spans="1:43" s="58" customFormat="1" ht="30.75" customHeight="1" thickBot="1" x14ac:dyDescent="0.3">
      <c r="A83" s="205"/>
      <c r="B83" s="207"/>
      <c r="C83" s="86"/>
      <c r="D83" s="86"/>
      <c r="E83" s="86"/>
      <c r="F83" s="127" t="s">
        <v>231</v>
      </c>
      <c r="G83" s="86"/>
      <c r="H83" s="86"/>
      <c r="I83" s="433"/>
      <c r="J83" s="436"/>
      <c r="K83" s="436"/>
      <c r="L83" s="142"/>
      <c r="M83" s="142"/>
      <c r="N83" s="142"/>
      <c r="O83" s="142"/>
      <c r="P83" s="190"/>
      <c r="Q83" s="129" t="s">
        <v>52</v>
      </c>
      <c r="R83" s="500"/>
      <c r="S83" s="494"/>
      <c r="T83" s="494"/>
      <c r="U83" s="494"/>
      <c r="V83" s="494"/>
      <c r="W83" s="497"/>
      <c r="X83" s="34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57"/>
    </row>
    <row r="84" spans="1:43" s="29" customFormat="1" ht="17.25" customHeight="1" x14ac:dyDescent="0.25">
      <c r="A84" s="206" t="s">
        <v>39</v>
      </c>
      <c r="B84" s="212" t="s">
        <v>50</v>
      </c>
      <c r="C84" s="109" t="s">
        <v>38</v>
      </c>
      <c r="D84" s="110" t="s">
        <v>279</v>
      </c>
      <c r="E84" s="111" t="s">
        <v>240</v>
      </c>
      <c r="F84" s="86" t="s">
        <v>241</v>
      </c>
      <c r="G84" s="109" t="s">
        <v>245</v>
      </c>
      <c r="H84" s="112"/>
      <c r="I84" s="431"/>
      <c r="J84" s="434"/>
      <c r="K84" s="434"/>
      <c r="L84" s="186"/>
      <c r="M84" s="186"/>
      <c r="N84" s="186"/>
      <c r="O84" s="186"/>
      <c r="P84" s="189">
        <v>1</v>
      </c>
      <c r="Q84" s="128">
        <v>1410</v>
      </c>
      <c r="R84" s="128">
        <f>PRODUCT(P84,Q84)</f>
        <v>1410</v>
      </c>
      <c r="S84" s="116">
        <v>1</v>
      </c>
      <c r="T84" s="116">
        <f>PRODUCT(P84,S84)</f>
        <v>1</v>
      </c>
      <c r="U84" s="116">
        <v>0</v>
      </c>
      <c r="V84" s="116">
        <v>0</v>
      </c>
      <c r="W84" s="210">
        <f>SUM(T84,U84,V84)</f>
        <v>1</v>
      </c>
      <c r="X84" s="34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0"/>
    </row>
    <row r="85" spans="1:43" s="33" customFormat="1" ht="15" customHeight="1" x14ac:dyDescent="0.25">
      <c r="A85" s="44"/>
      <c r="B85" s="213"/>
      <c r="C85" s="94"/>
      <c r="D85" s="94"/>
      <c r="E85" s="94"/>
      <c r="F85" s="94" t="s">
        <v>242</v>
      </c>
      <c r="G85" s="94"/>
      <c r="H85" s="94"/>
      <c r="I85" s="432"/>
      <c r="J85" s="435"/>
      <c r="K85" s="435"/>
      <c r="L85" s="184"/>
      <c r="M85" s="184"/>
      <c r="N85" s="184"/>
      <c r="O85" s="184"/>
      <c r="P85" s="190"/>
      <c r="Q85" s="222"/>
      <c r="R85" s="498"/>
      <c r="S85" s="492"/>
      <c r="T85" s="492"/>
      <c r="U85" s="492"/>
      <c r="V85" s="492"/>
      <c r="W85" s="495"/>
      <c r="X85" s="34"/>
    </row>
    <row r="86" spans="1:43" s="60" customFormat="1" ht="15" customHeight="1" x14ac:dyDescent="0.25">
      <c r="A86" s="44"/>
      <c r="B86" s="213"/>
      <c r="C86" s="94"/>
      <c r="D86" s="94"/>
      <c r="E86" s="94"/>
      <c r="F86" s="94" t="s">
        <v>243</v>
      </c>
      <c r="G86" s="94"/>
      <c r="H86" s="94" t="s">
        <v>244</v>
      </c>
      <c r="I86" s="432"/>
      <c r="J86" s="435"/>
      <c r="K86" s="435"/>
      <c r="L86" s="370"/>
      <c r="M86" s="370"/>
      <c r="N86" s="370"/>
      <c r="O86" s="370"/>
      <c r="P86" s="190"/>
      <c r="Q86" s="376" t="s">
        <v>73</v>
      </c>
      <c r="R86" s="499"/>
      <c r="S86" s="493"/>
      <c r="T86" s="493"/>
      <c r="U86" s="493"/>
      <c r="V86" s="493"/>
      <c r="W86" s="496"/>
      <c r="X86" s="61"/>
    </row>
    <row r="87" spans="1:43" s="60" customFormat="1" ht="24" customHeight="1" thickBot="1" x14ac:dyDescent="0.3">
      <c r="A87" s="70"/>
      <c r="B87" s="209"/>
      <c r="C87" s="96"/>
      <c r="D87" s="96"/>
      <c r="E87" s="96"/>
      <c r="F87" s="413" t="s">
        <v>246</v>
      </c>
      <c r="G87" s="96"/>
      <c r="H87" s="96"/>
      <c r="I87" s="433"/>
      <c r="J87" s="436"/>
      <c r="K87" s="436"/>
      <c r="L87" s="185"/>
      <c r="M87" s="185"/>
      <c r="N87" s="185"/>
      <c r="O87" s="185"/>
      <c r="P87" s="191"/>
      <c r="Q87" s="237" t="s">
        <v>52</v>
      </c>
      <c r="R87" s="500"/>
      <c r="S87" s="494"/>
      <c r="T87" s="494"/>
      <c r="U87" s="494"/>
      <c r="V87" s="494"/>
      <c r="W87" s="497"/>
      <c r="X87" s="61"/>
    </row>
    <row r="88" spans="1:43" s="60" customFormat="1" ht="15" customHeight="1" thickBot="1" x14ac:dyDescent="0.3">
      <c r="A88" s="70"/>
      <c r="B88" s="242" t="s">
        <v>77</v>
      </c>
      <c r="C88" s="243" t="s">
        <v>78</v>
      </c>
      <c r="D88" s="245" t="s">
        <v>187</v>
      </c>
      <c r="E88" s="243" t="s">
        <v>193</v>
      </c>
      <c r="F88" s="342" t="s">
        <v>196</v>
      </c>
      <c r="G88" s="362" t="s">
        <v>197</v>
      </c>
      <c r="H88" s="440" t="s">
        <v>188</v>
      </c>
      <c r="I88" s="434"/>
      <c r="J88" s="434" t="s">
        <v>257</v>
      </c>
      <c r="K88" s="434"/>
      <c r="L88" s="434"/>
      <c r="M88" s="434"/>
      <c r="N88" s="434"/>
      <c r="O88" s="434"/>
      <c r="P88" s="279">
        <v>1</v>
      </c>
      <c r="Q88" s="243">
        <v>5940</v>
      </c>
      <c r="R88" s="243">
        <f>PRODUCT(P88,Q88)</f>
        <v>5940</v>
      </c>
      <c r="S88" s="238">
        <v>1</v>
      </c>
      <c r="T88" s="238">
        <f>PRODUCT(P88,S88)</f>
        <v>1</v>
      </c>
      <c r="U88" s="238">
        <v>0</v>
      </c>
      <c r="V88" s="238">
        <v>0</v>
      </c>
      <c r="W88" s="239">
        <f>SUM(T88,U88,V88)</f>
        <v>1</v>
      </c>
      <c r="X88" s="61"/>
    </row>
    <row r="89" spans="1:43" s="60" customFormat="1" ht="15" customHeight="1" thickBot="1" x14ac:dyDescent="0.3">
      <c r="A89" s="70"/>
      <c r="B89" s="213"/>
      <c r="C89" s="94"/>
      <c r="D89" s="94"/>
      <c r="E89" s="94"/>
      <c r="F89" s="106" t="s">
        <v>195</v>
      </c>
      <c r="G89" s="83"/>
      <c r="H89" s="441"/>
      <c r="I89" s="435"/>
      <c r="J89" s="435"/>
      <c r="K89" s="435"/>
      <c r="L89" s="435"/>
      <c r="M89" s="435"/>
      <c r="N89" s="435"/>
      <c r="O89" s="435"/>
      <c r="P89" s="280"/>
      <c r="Q89" s="187"/>
      <c r="R89" s="491"/>
      <c r="S89" s="492"/>
      <c r="T89" s="492"/>
      <c r="U89" s="492"/>
      <c r="V89" s="492"/>
      <c r="W89" s="495"/>
      <c r="X89" s="61"/>
    </row>
    <row r="90" spans="1:43" s="60" customFormat="1" ht="28.5" customHeight="1" thickBot="1" x14ac:dyDescent="0.3">
      <c r="A90" s="70"/>
      <c r="B90" s="213"/>
      <c r="C90" s="94"/>
      <c r="D90" s="94"/>
      <c r="E90" s="94"/>
      <c r="F90" s="106" t="s">
        <v>189</v>
      </c>
      <c r="G90" s="83"/>
      <c r="H90" s="338" t="s">
        <v>191</v>
      </c>
      <c r="I90" s="435"/>
      <c r="J90" s="435"/>
      <c r="K90" s="435"/>
      <c r="L90" s="435"/>
      <c r="M90" s="435"/>
      <c r="N90" s="435"/>
      <c r="O90" s="435"/>
      <c r="P90" s="280"/>
      <c r="Q90" s="187"/>
      <c r="R90" s="435"/>
      <c r="S90" s="493"/>
      <c r="T90" s="493"/>
      <c r="U90" s="493"/>
      <c r="V90" s="493"/>
      <c r="W90" s="496"/>
      <c r="X90" s="61"/>
    </row>
    <row r="91" spans="1:43" s="60" customFormat="1" ht="15" customHeight="1" thickBot="1" x14ac:dyDescent="0.3">
      <c r="A91" s="70"/>
      <c r="B91" s="213"/>
      <c r="C91" s="94"/>
      <c r="D91" s="94"/>
      <c r="E91" s="94"/>
      <c r="F91" s="106" t="s">
        <v>190</v>
      </c>
      <c r="G91" s="83"/>
      <c r="H91" s="342" t="s">
        <v>192</v>
      </c>
      <c r="I91" s="435"/>
      <c r="J91" s="435"/>
      <c r="K91" s="435"/>
      <c r="L91" s="435"/>
      <c r="M91" s="435"/>
      <c r="N91" s="435"/>
      <c r="O91" s="435"/>
      <c r="P91" s="280"/>
      <c r="Q91" s="187" t="s">
        <v>260</v>
      </c>
      <c r="R91" s="435"/>
      <c r="S91" s="493"/>
      <c r="T91" s="493"/>
      <c r="U91" s="493"/>
      <c r="V91" s="493"/>
      <c r="W91" s="496"/>
      <c r="X91" s="61"/>
    </row>
    <row r="92" spans="1:43" s="60" customFormat="1" ht="15" customHeight="1" thickBot="1" x14ac:dyDescent="0.3">
      <c r="A92" s="70"/>
      <c r="B92" s="213"/>
      <c r="C92" s="94"/>
      <c r="D92" s="94"/>
      <c r="E92" s="94"/>
      <c r="F92" s="94"/>
      <c r="G92" s="94"/>
      <c r="H92" s="94"/>
      <c r="I92" s="435"/>
      <c r="J92" s="435"/>
      <c r="K92" s="435"/>
      <c r="L92" s="435"/>
      <c r="M92" s="435"/>
      <c r="N92" s="435"/>
      <c r="O92" s="435"/>
      <c r="P92" s="280"/>
      <c r="Q92" s="236" t="s">
        <v>194</v>
      </c>
      <c r="R92" s="435"/>
      <c r="S92" s="493"/>
      <c r="T92" s="493"/>
      <c r="U92" s="493"/>
      <c r="V92" s="493"/>
      <c r="W92" s="496"/>
      <c r="X92" s="61"/>
    </row>
    <row r="93" spans="1:43" s="60" customFormat="1" ht="26.25" customHeight="1" thickBot="1" x14ac:dyDescent="0.3">
      <c r="A93" s="70"/>
      <c r="B93" s="209"/>
      <c r="C93" s="96"/>
      <c r="D93" s="96"/>
      <c r="E93" s="96"/>
      <c r="F93" s="127" t="s">
        <v>287</v>
      </c>
      <c r="G93" s="96"/>
      <c r="H93" s="96"/>
      <c r="I93" s="436"/>
      <c r="J93" s="436"/>
      <c r="K93" s="436"/>
      <c r="L93" s="436"/>
      <c r="M93" s="436"/>
      <c r="N93" s="436"/>
      <c r="O93" s="436"/>
      <c r="P93" s="281"/>
      <c r="Q93" s="237" t="s">
        <v>52</v>
      </c>
      <c r="R93" s="436"/>
      <c r="S93" s="494"/>
      <c r="T93" s="494"/>
      <c r="U93" s="494"/>
      <c r="V93" s="494"/>
      <c r="W93" s="497"/>
      <c r="X93" s="61"/>
      <c r="Z93" s="241"/>
    </row>
    <row r="94" spans="1:43" ht="13.5" thickBot="1" x14ac:dyDescent="0.3">
      <c r="A94" s="39"/>
      <c r="B94" s="65"/>
      <c r="C94" s="65"/>
      <c r="D94" s="65"/>
      <c r="E94" s="66"/>
      <c r="F94" s="66"/>
      <c r="G94" s="66"/>
      <c r="H94" s="66"/>
      <c r="I94" s="66"/>
      <c r="J94" s="66"/>
      <c r="K94" s="140"/>
      <c r="L94" s="66"/>
      <c r="M94" s="66"/>
      <c r="N94" s="66"/>
      <c r="O94" s="66"/>
      <c r="P94" s="67"/>
      <c r="Q94" s="68"/>
      <c r="R94" s="68"/>
      <c r="S94" s="69"/>
      <c r="T94" s="43"/>
      <c r="U94" s="43"/>
      <c r="V94" s="71"/>
      <c r="W94" s="72"/>
      <c r="AI94" s="26"/>
      <c r="AJ94" s="26"/>
      <c r="AK94" s="26"/>
      <c r="AL94" s="26"/>
      <c r="AM94" s="26"/>
      <c r="AN94" s="26"/>
      <c r="AO94" s="26"/>
      <c r="AP94" s="26"/>
    </row>
    <row r="95" spans="1:43" s="38" customFormat="1" ht="16.5" customHeight="1" thickBot="1" x14ac:dyDescent="0.3">
      <c r="A95" s="448"/>
      <c r="B95" s="448"/>
      <c r="C95" s="448"/>
      <c r="D95" s="448"/>
      <c r="E95" s="448"/>
      <c r="F95" s="448"/>
      <c r="G95" s="448"/>
      <c r="H95" s="448"/>
      <c r="I95" s="448"/>
      <c r="J95" s="448"/>
      <c r="K95" s="449"/>
      <c r="L95" s="133"/>
      <c r="M95" s="133"/>
      <c r="N95" s="133"/>
      <c r="O95" s="133"/>
      <c r="P95" s="54"/>
      <c r="Q95" s="54"/>
      <c r="R95" s="55"/>
      <c r="S95" s="113"/>
      <c r="T95" s="80"/>
      <c r="U95" s="80"/>
      <c r="V95" s="104"/>
      <c r="W95" s="105"/>
      <c r="X95" s="41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37"/>
    </row>
    <row r="96" spans="1:43" s="29" customFormat="1" ht="24.75" customHeight="1" x14ac:dyDescent="0.25">
      <c r="A96" s="206" t="s">
        <v>39</v>
      </c>
      <c r="B96" s="230" t="s">
        <v>107</v>
      </c>
      <c r="C96" s="112" t="s">
        <v>39</v>
      </c>
      <c r="D96" s="114" t="s">
        <v>280</v>
      </c>
      <c r="E96" s="115" t="s">
        <v>157</v>
      </c>
      <c r="F96" s="112" t="s">
        <v>166</v>
      </c>
      <c r="G96" s="112" t="s">
        <v>165</v>
      </c>
      <c r="H96" s="112"/>
      <c r="I96" s="431"/>
      <c r="J96" s="434" t="s">
        <v>169</v>
      </c>
      <c r="K96" s="452"/>
      <c r="L96" s="434"/>
      <c r="M96" s="434"/>
      <c r="N96" s="434"/>
      <c r="O96" s="434"/>
      <c r="P96" s="194">
        <v>1</v>
      </c>
      <c r="Q96" s="161">
        <v>8850</v>
      </c>
      <c r="R96" s="161">
        <f>PRODUCT(Q96,P96)</f>
        <v>8850</v>
      </c>
      <c r="S96" s="179">
        <v>1</v>
      </c>
      <c r="T96" s="147">
        <f>PRODUCT(P96,S96)</f>
        <v>1</v>
      </c>
      <c r="U96" s="173">
        <v>0</v>
      </c>
      <c r="V96" s="176">
        <v>0</v>
      </c>
      <c r="W96" s="153">
        <f>SUM(T96,U96,V96)</f>
        <v>1</v>
      </c>
      <c r="X96" s="34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0"/>
    </row>
    <row r="97" spans="1:43" s="29" customFormat="1" ht="15" customHeight="1" x14ac:dyDescent="0.25">
      <c r="A97" s="227"/>
      <c r="B97" s="207"/>
      <c r="C97" s="86"/>
      <c r="D97" s="86"/>
      <c r="E97" s="86"/>
      <c r="F97" s="86" t="s">
        <v>167</v>
      </c>
      <c r="G97" s="86"/>
      <c r="H97" s="86"/>
      <c r="I97" s="432"/>
      <c r="J97" s="435"/>
      <c r="K97" s="453"/>
      <c r="L97" s="435"/>
      <c r="M97" s="435"/>
      <c r="N97" s="435"/>
      <c r="O97" s="435"/>
      <c r="P97" s="195"/>
      <c r="Q97" s="142"/>
      <c r="R97" s="142"/>
      <c r="S97" s="180"/>
      <c r="T97" s="148"/>
      <c r="U97" s="174"/>
      <c r="V97" s="177"/>
      <c r="W97" s="154"/>
      <c r="X97" s="34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0"/>
    </row>
    <row r="98" spans="1:43" s="63" customFormat="1" ht="15" customHeight="1" x14ac:dyDescent="0.25">
      <c r="A98" s="227"/>
      <c r="B98" s="207"/>
      <c r="C98" s="86"/>
      <c r="D98" s="86"/>
      <c r="E98" s="86"/>
      <c r="F98" s="86" t="s">
        <v>168</v>
      </c>
      <c r="G98" s="86"/>
      <c r="H98" s="86" t="s">
        <v>162</v>
      </c>
      <c r="I98" s="432"/>
      <c r="J98" s="435"/>
      <c r="K98" s="453"/>
      <c r="L98" s="435"/>
      <c r="M98" s="435"/>
      <c r="N98" s="435"/>
      <c r="O98" s="435"/>
      <c r="P98" s="195"/>
      <c r="Q98" s="336"/>
      <c r="R98" s="336"/>
      <c r="S98" s="180"/>
      <c r="T98" s="349"/>
      <c r="U98" s="174"/>
      <c r="V98" s="177"/>
      <c r="W98" s="353"/>
      <c r="X98" s="61"/>
      <c r="Y98" s="60"/>
      <c r="Z98" s="60"/>
      <c r="AA98" s="60"/>
      <c r="AB98" s="60"/>
      <c r="AC98" s="60"/>
      <c r="AD98" s="60"/>
      <c r="AE98" s="60"/>
      <c r="AF98" s="60"/>
      <c r="AG98" s="60"/>
      <c r="AH98" s="60"/>
      <c r="AI98" s="60"/>
      <c r="AJ98" s="60"/>
      <c r="AK98" s="60"/>
      <c r="AL98" s="60"/>
      <c r="AM98" s="60"/>
      <c r="AN98" s="60"/>
      <c r="AO98" s="60"/>
      <c r="AP98" s="60"/>
      <c r="AQ98" s="62"/>
    </row>
    <row r="99" spans="1:43" s="63" customFormat="1" ht="15" customHeight="1" x14ac:dyDescent="0.25">
      <c r="A99" s="227"/>
      <c r="B99" s="207"/>
      <c r="C99" s="86"/>
      <c r="D99" s="86"/>
      <c r="E99" s="86"/>
      <c r="F99" s="86" t="s">
        <v>146</v>
      </c>
      <c r="G99" s="201"/>
      <c r="H99" s="201" t="s">
        <v>161</v>
      </c>
      <c r="I99" s="432"/>
      <c r="J99" s="435"/>
      <c r="K99" s="453"/>
      <c r="L99" s="435"/>
      <c r="M99" s="435"/>
      <c r="N99" s="435"/>
      <c r="O99" s="435"/>
      <c r="P99" s="195"/>
      <c r="Q99" s="336"/>
      <c r="R99" s="336"/>
      <c r="S99" s="180"/>
      <c r="T99" s="349"/>
      <c r="U99" s="174"/>
      <c r="V99" s="177"/>
      <c r="W99" s="353"/>
      <c r="X99" s="61"/>
      <c r="Y99" s="60"/>
      <c r="Z99" s="60"/>
      <c r="AA99" s="60"/>
      <c r="AB99" s="60"/>
      <c r="AC99" s="60"/>
      <c r="AD99" s="60"/>
      <c r="AE99" s="60"/>
      <c r="AF99" s="60"/>
      <c r="AG99" s="60"/>
      <c r="AH99" s="60"/>
      <c r="AI99" s="60"/>
      <c r="AJ99" s="60"/>
      <c r="AK99" s="60"/>
      <c r="AL99" s="60"/>
      <c r="AM99" s="60"/>
      <c r="AN99" s="60"/>
      <c r="AO99" s="60"/>
      <c r="AP99" s="60"/>
      <c r="AQ99" s="62"/>
    </row>
    <row r="100" spans="1:43" s="63" customFormat="1" ht="15" customHeight="1" x14ac:dyDescent="0.25">
      <c r="A100" s="227"/>
      <c r="B100" s="207"/>
      <c r="C100" s="86"/>
      <c r="D100" s="86"/>
      <c r="E100" s="86"/>
      <c r="F100" s="86"/>
      <c r="G100" s="201"/>
      <c r="H100" s="201" t="s">
        <v>21</v>
      </c>
      <c r="I100" s="432"/>
      <c r="J100" s="435"/>
      <c r="K100" s="453"/>
      <c r="L100" s="435"/>
      <c r="M100" s="435"/>
      <c r="N100" s="435"/>
      <c r="O100" s="435"/>
      <c r="P100" s="195"/>
      <c r="Q100" s="142"/>
      <c r="R100" s="142"/>
      <c r="S100" s="180"/>
      <c r="T100" s="148"/>
      <c r="U100" s="174"/>
      <c r="V100" s="177"/>
      <c r="W100" s="154"/>
      <c r="X100" s="61"/>
      <c r="Y100" s="60"/>
      <c r="Z100" s="60"/>
      <c r="AA100" s="60"/>
      <c r="AB100" s="60"/>
      <c r="AC100" s="60"/>
      <c r="AD100" s="60"/>
      <c r="AE100" s="60"/>
      <c r="AF100" s="60"/>
      <c r="AG100" s="60"/>
      <c r="AH100" s="60"/>
      <c r="AI100" s="60"/>
      <c r="AJ100" s="60"/>
      <c r="AK100" s="60"/>
      <c r="AL100" s="60"/>
      <c r="AM100" s="60"/>
      <c r="AN100" s="60"/>
      <c r="AO100" s="60"/>
      <c r="AP100" s="60"/>
      <c r="AQ100" s="62"/>
    </row>
    <row r="101" spans="1:43" s="63" customFormat="1" ht="15" customHeight="1" x14ac:dyDescent="0.25">
      <c r="A101" s="227"/>
      <c r="B101" s="207"/>
      <c r="C101" s="86"/>
      <c r="D101" s="86"/>
      <c r="E101" s="86"/>
      <c r="F101" s="43"/>
      <c r="G101" s="86"/>
      <c r="H101" s="183"/>
      <c r="I101" s="432"/>
      <c r="J101" s="435"/>
      <c r="K101" s="453"/>
      <c r="L101" s="435"/>
      <c r="M101" s="435"/>
      <c r="N101" s="435"/>
      <c r="O101" s="435"/>
      <c r="P101" s="195"/>
      <c r="Q101" s="142" t="s">
        <v>74</v>
      </c>
      <c r="R101" s="142"/>
      <c r="S101" s="180"/>
      <c r="T101" s="148"/>
      <c r="U101" s="174"/>
      <c r="V101" s="177"/>
      <c r="W101" s="154"/>
      <c r="X101" s="61"/>
      <c r="Y101" s="60"/>
      <c r="Z101" s="60"/>
      <c r="AA101" s="60"/>
      <c r="AB101" s="60"/>
      <c r="AC101" s="60"/>
      <c r="AD101" s="60"/>
      <c r="AE101" s="60"/>
      <c r="AF101" s="60"/>
      <c r="AG101" s="60"/>
      <c r="AH101" s="60"/>
      <c r="AI101" s="60"/>
      <c r="AJ101" s="60"/>
      <c r="AK101" s="60"/>
      <c r="AL101" s="60"/>
      <c r="AM101" s="60"/>
      <c r="AN101" s="60"/>
      <c r="AO101" s="60"/>
      <c r="AP101" s="60"/>
      <c r="AQ101" s="62"/>
    </row>
    <row r="102" spans="1:43" s="28" customFormat="1" ht="24" customHeight="1" thickBot="1" x14ac:dyDescent="0.3">
      <c r="A102" s="228"/>
      <c r="B102" s="209"/>
      <c r="C102" s="96"/>
      <c r="D102" s="96"/>
      <c r="E102" s="96"/>
      <c r="F102" s="127" t="s">
        <v>164</v>
      </c>
      <c r="H102" s="96"/>
      <c r="I102" s="433"/>
      <c r="J102" s="436"/>
      <c r="K102" s="454"/>
      <c r="L102" s="436"/>
      <c r="M102" s="436"/>
      <c r="N102" s="436"/>
      <c r="O102" s="436"/>
      <c r="P102" s="196"/>
      <c r="Q102" s="143" t="s">
        <v>52</v>
      </c>
      <c r="R102" s="143"/>
      <c r="S102" s="181"/>
      <c r="T102" s="149"/>
      <c r="U102" s="175"/>
      <c r="V102" s="178"/>
      <c r="W102" s="155"/>
      <c r="X102" s="34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27"/>
    </row>
    <row r="103" spans="1:43" s="29" customFormat="1" ht="39.75" customHeight="1" x14ac:dyDescent="0.25">
      <c r="A103" s="203" t="s">
        <v>39</v>
      </c>
      <c r="B103" s="347" t="s">
        <v>134</v>
      </c>
      <c r="C103" s="347" t="s">
        <v>135</v>
      </c>
      <c r="D103" s="107" t="s">
        <v>281</v>
      </c>
      <c r="E103" s="93" t="s">
        <v>119</v>
      </c>
      <c r="F103" s="347" t="s">
        <v>120</v>
      </c>
      <c r="G103" s="347" t="s">
        <v>121</v>
      </c>
      <c r="H103" s="347" t="s">
        <v>122</v>
      </c>
      <c r="I103" s="431"/>
      <c r="J103" s="434" t="s">
        <v>57</v>
      </c>
      <c r="K103" s="442"/>
      <c r="L103" s="142"/>
      <c r="M103" s="142"/>
      <c r="N103" s="142"/>
      <c r="O103" s="142"/>
      <c r="P103" s="190">
        <v>7</v>
      </c>
      <c r="Q103" s="142">
        <v>1080</v>
      </c>
      <c r="R103" s="142">
        <f>PRODUCT(Q103,P103)</f>
        <v>7560</v>
      </c>
      <c r="S103" s="145">
        <v>1</v>
      </c>
      <c r="T103" s="148">
        <f>PRODUCT(P103,S103)</f>
        <v>7</v>
      </c>
      <c r="U103" s="148">
        <v>0</v>
      </c>
      <c r="V103" s="151">
        <v>0</v>
      </c>
      <c r="W103" s="154">
        <f>SUM(T103,U103,V103)</f>
        <v>7</v>
      </c>
      <c r="X103" s="34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0"/>
    </row>
    <row r="104" spans="1:43" s="29" customFormat="1" ht="15" customHeight="1" x14ac:dyDescent="0.25">
      <c r="A104" s="227"/>
      <c r="B104" s="347"/>
      <c r="C104" s="347"/>
      <c r="D104" s="107"/>
      <c r="E104" s="93"/>
      <c r="F104" s="357" t="s">
        <v>128</v>
      </c>
      <c r="G104" s="357"/>
      <c r="H104" s="345"/>
      <c r="I104" s="432"/>
      <c r="J104" s="435"/>
      <c r="K104" s="443"/>
      <c r="L104" s="142"/>
      <c r="M104" s="142"/>
      <c r="N104" s="142"/>
      <c r="O104" s="142"/>
      <c r="P104" s="190"/>
      <c r="Q104" s="142"/>
      <c r="R104" s="142"/>
      <c r="S104" s="145"/>
      <c r="T104" s="148"/>
      <c r="U104" s="148"/>
      <c r="V104" s="151"/>
      <c r="W104" s="154"/>
      <c r="X104" s="34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0"/>
    </row>
    <row r="105" spans="1:43" s="59" customFormat="1" ht="15" customHeight="1" x14ac:dyDescent="0.25">
      <c r="A105" s="227"/>
      <c r="B105" s="347"/>
      <c r="C105" s="347"/>
      <c r="D105" s="107"/>
      <c r="E105" s="93"/>
      <c r="F105" s="357" t="s">
        <v>123</v>
      </c>
      <c r="G105" s="358"/>
      <c r="H105" s="345"/>
      <c r="I105" s="432"/>
      <c r="J105" s="435"/>
      <c r="K105" s="443"/>
      <c r="L105" s="142"/>
      <c r="M105" s="142"/>
      <c r="N105" s="142"/>
      <c r="O105" s="142"/>
      <c r="P105" s="190"/>
      <c r="Q105" s="142"/>
      <c r="R105" s="142"/>
      <c r="S105" s="145"/>
      <c r="T105" s="148"/>
      <c r="U105" s="148"/>
      <c r="V105" s="151"/>
      <c r="W105" s="154"/>
      <c r="X105" s="61"/>
      <c r="Y105" s="60"/>
      <c r="Z105" s="60"/>
      <c r="AA105" s="60"/>
      <c r="AB105" s="60"/>
      <c r="AC105" s="60"/>
      <c r="AD105" s="60"/>
      <c r="AE105" s="60"/>
      <c r="AF105" s="60"/>
      <c r="AG105" s="60"/>
      <c r="AH105" s="60"/>
      <c r="AI105" s="60"/>
      <c r="AJ105" s="60"/>
      <c r="AK105" s="60"/>
      <c r="AL105" s="60"/>
      <c r="AM105" s="60"/>
      <c r="AN105" s="60"/>
      <c r="AO105" s="60"/>
      <c r="AP105" s="60"/>
      <c r="AQ105" s="30"/>
    </row>
    <row r="106" spans="1:43" s="59" customFormat="1" ht="15" customHeight="1" x14ac:dyDescent="0.25">
      <c r="A106" s="227"/>
      <c r="B106" s="347"/>
      <c r="C106" s="347"/>
      <c r="D106" s="107"/>
      <c r="E106" s="93"/>
      <c r="F106" s="357" t="s">
        <v>124</v>
      </c>
      <c r="G106" s="357"/>
      <c r="H106" s="345"/>
      <c r="I106" s="432"/>
      <c r="J106" s="435"/>
      <c r="K106" s="443"/>
      <c r="L106" s="336"/>
      <c r="M106" s="336"/>
      <c r="N106" s="336"/>
      <c r="O106" s="336"/>
      <c r="P106" s="190"/>
      <c r="Q106" s="336"/>
      <c r="R106" s="336"/>
      <c r="S106" s="145"/>
      <c r="T106" s="349"/>
      <c r="U106" s="349"/>
      <c r="V106" s="351"/>
      <c r="W106" s="353"/>
      <c r="X106" s="61"/>
      <c r="Y106" s="60"/>
      <c r="Z106" s="60"/>
      <c r="AA106" s="60"/>
      <c r="AB106" s="60"/>
      <c r="AC106" s="60"/>
      <c r="AD106" s="60"/>
      <c r="AE106" s="60"/>
      <c r="AF106" s="60"/>
      <c r="AG106" s="60"/>
      <c r="AH106" s="60"/>
      <c r="AI106" s="60"/>
      <c r="AJ106" s="60"/>
      <c r="AK106" s="60"/>
      <c r="AL106" s="60"/>
      <c r="AM106" s="60"/>
      <c r="AN106" s="60"/>
      <c r="AO106" s="60"/>
      <c r="AP106" s="60"/>
      <c r="AQ106" s="30"/>
    </row>
    <row r="107" spans="1:43" s="59" customFormat="1" ht="15" customHeight="1" x14ac:dyDescent="0.25">
      <c r="A107" s="227"/>
      <c r="B107" s="347"/>
      <c r="C107" s="347"/>
      <c r="D107" s="107"/>
      <c r="E107" s="93"/>
      <c r="F107" s="357" t="s">
        <v>125</v>
      </c>
      <c r="G107" s="357"/>
      <c r="H107" s="345"/>
      <c r="I107" s="432"/>
      <c r="J107" s="435"/>
      <c r="K107" s="443"/>
      <c r="L107" s="336"/>
      <c r="M107" s="336"/>
      <c r="N107" s="336"/>
      <c r="O107" s="336"/>
      <c r="P107" s="190"/>
      <c r="Q107" s="336"/>
      <c r="R107" s="336"/>
      <c r="S107" s="145"/>
      <c r="T107" s="349"/>
      <c r="U107" s="349"/>
      <c r="V107" s="351"/>
      <c r="W107" s="353"/>
      <c r="X107" s="61"/>
      <c r="Y107" s="60"/>
      <c r="Z107" s="60"/>
      <c r="AA107" s="60"/>
      <c r="AB107" s="60"/>
      <c r="AC107" s="60"/>
      <c r="AD107" s="60"/>
      <c r="AE107" s="60"/>
      <c r="AF107" s="60"/>
      <c r="AG107" s="60"/>
      <c r="AH107" s="60"/>
      <c r="AI107" s="60"/>
      <c r="AJ107" s="60"/>
      <c r="AK107" s="60"/>
      <c r="AL107" s="60"/>
      <c r="AM107" s="60"/>
      <c r="AN107" s="60"/>
      <c r="AO107" s="60"/>
      <c r="AP107" s="60"/>
      <c r="AQ107" s="30"/>
    </row>
    <row r="108" spans="1:43" s="59" customFormat="1" ht="15" customHeight="1" x14ac:dyDescent="0.25">
      <c r="A108" s="227"/>
      <c r="B108" s="347"/>
      <c r="C108" s="347"/>
      <c r="D108" s="107"/>
      <c r="E108" s="93"/>
      <c r="F108" s="357" t="s">
        <v>126</v>
      </c>
      <c r="G108" s="357"/>
      <c r="H108" s="345"/>
      <c r="I108" s="432"/>
      <c r="J108" s="435"/>
      <c r="K108" s="443"/>
      <c r="L108" s="336"/>
      <c r="M108" s="336"/>
      <c r="N108" s="336"/>
      <c r="O108" s="336"/>
      <c r="P108" s="190"/>
      <c r="Q108" s="336"/>
      <c r="R108" s="336"/>
      <c r="S108" s="145"/>
      <c r="T108" s="349"/>
      <c r="U108" s="349"/>
      <c r="V108" s="351"/>
      <c r="W108" s="353"/>
      <c r="X108" s="61"/>
      <c r="Y108" s="60"/>
      <c r="Z108" s="60"/>
      <c r="AA108" s="60"/>
      <c r="AB108" s="60"/>
      <c r="AC108" s="60"/>
      <c r="AD108" s="60"/>
      <c r="AE108" s="60"/>
      <c r="AF108" s="60"/>
      <c r="AG108" s="60"/>
      <c r="AH108" s="60"/>
      <c r="AI108" s="60"/>
      <c r="AJ108" s="60"/>
      <c r="AK108" s="60"/>
      <c r="AL108" s="60"/>
      <c r="AM108" s="60"/>
      <c r="AN108" s="60"/>
      <c r="AO108" s="60"/>
      <c r="AP108" s="60"/>
      <c r="AQ108" s="30"/>
    </row>
    <row r="109" spans="1:43" s="59" customFormat="1" ht="15" customHeight="1" x14ac:dyDescent="0.25">
      <c r="A109" s="227"/>
      <c r="B109" s="347"/>
      <c r="C109" s="347"/>
      <c r="D109" s="107"/>
      <c r="E109" s="93"/>
      <c r="F109" s="357" t="s">
        <v>130</v>
      </c>
      <c r="G109" s="360">
        <v>23101</v>
      </c>
      <c r="H109" s="345"/>
      <c r="I109" s="432"/>
      <c r="J109" s="435"/>
      <c r="K109" s="443"/>
      <c r="L109" s="336"/>
      <c r="M109" s="336"/>
      <c r="N109" s="336"/>
      <c r="O109" s="336"/>
      <c r="P109" s="190"/>
      <c r="Q109" s="336"/>
      <c r="R109" s="336"/>
      <c r="S109" s="145"/>
      <c r="T109" s="349"/>
      <c r="U109" s="349"/>
      <c r="V109" s="351"/>
      <c r="W109" s="353"/>
      <c r="X109" s="61"/>
      <c r="Y109" s="60"/>
      <c r="Z109" s="60"/>
      <c r="AA109" s="60"/>
      <c r="AB109" s="60"/>
      <c r="AC109" s="60"/>
      <c r="AD109" s="60"/>
      <c r="AE109" s="60"/>
      <c r="AF109" s="60"/>
      <c r="AG109" s="60"/>
      <c r="AH109" s="60"/>
      <c r="AI109" s="60"/>
      <c r="AJ109" s="60"/>
      <c r="AK109" s="60"/>
      <c r="AL109" s="60"/>
      <c r="AM109" s="60"/>
      <c r="AN109" s="60"/>
      <c r="AO109" s="60"/>
      <c r="AP109" s="60"/>
      <c r="AQ109" s="30"/>
    </row>
    <row r="110" spans="1:43" s="59" customFormat="1" ht="15" customHeight="1" x14ac:dyDescent="0.25">
      <c r="A110" s="227"/>
      <c r="B110" s="347"/>
      <c r="C110" s="347"/>
      <c r="D110" s="107"/>
      <c r="E110" s="93"/>
      <c r="F110" s="357" t="s">
        <v>132</v>
      </c>
      <c r="G110" s="357" t="s">
        <v>133</v>
      </c>
      <c r="H110" s="345"/>
      <c r="I110" s="432"/>
      <c r="J110" s="435"/>
      <c r="K110" s="443"/>
      <c r="L110" s="336"/>
      <c r="M110" s="336"/>
      <c r="N110" s="336"/>
      <c r="O110" s="336"/>
      <c r="P110" s="190"/>
      <c r="Q110" s="336"/>
      <c r="R110" s="336"/>
      <c r="S110" s="145"/>
      <c r="T110" s="349"/>
      <c r="U110" s="349"/>
      <c r="V110" s="351"/>
      <c r="W110" s="353"/>
      <c r="X110" s="61"/>
      <c r="Y110" s="60"/>
      <c r="Z110" s="60"/>
      <c r="AA110" s="60"/>
      <c r="AB110" s="60"/>
      <c r="AC110" s="60"/>
      <c r="AD110" s="60"/>
      <c r="AE110" s="60"/>
      <c r="AF110" s="60"/>
      <c r="AG110" s="60"/>
      <c r="AH110" s="60"/>
      <c r="AI110" s="60"/>
      <c r="AJ110" s="60"/>
      <c r="AK110" s="60"/>
      <c r="AL110" s="60"/>
      <c r="AM110" s="60"/>
      <c r="AN110" s="60"/>
      <c r="AO110" s="60"/>
      <c r="AP110" s="60"/>
      <c r="AQ110" s="30"/>
    </row>
    <row r="111" spans="1:43" s="59" customFormat="1" ht="15" customHeight="1" x14ac:dyDescent="0.25">
      <c r="A111" s="227"/>
      <c r="B111" s="347"/>
      <c r="C111" s="347"/>
      <c r="D111" s="107"/>
      <c r="E111" s="93"/>
      <c r="F111" s="357" t="s">
        <v>127</v>
      </c>
      <c r="G111" s="357"/>
      <c r="H111" s="345"/>
      <c r="I111" s="432"/>
      <c r="J111" s="435"/>
      <c r="K111" s="443"/>
      <c r="L111" s="142"/>
      <c r="M111" s="142"/>
      <c r="N111" s="142"/>
      <c r="O111" s="142"/>
      <c r="P111" s="190"/>
      <c r="Q111" s="142" t="s">
        <v>75</v>
      </c>
      <c r="R111" s="142"/>
      <c r="S111" s="145"/>
      <c r="T111" s="148"/>
      <c r="U111" s="148"/>
      <c r="V111" s="151"/>
      <c r="W111" s="154"/>
      <c r="X111" s="61"/>
      <c r="Y111" s="60"/>
      <c r="Z111" s="60"/>
      <c r="AA111" s="60"/>
      <c r="AB111" s="60"/>
      <c r="AC111" s="60"/>
      <c r="AD111" s="60"/>
      <c r="AE111" s="60"/>
      <c r="AF111" s="60"/>
      <c r="AG111" s="60"/>
      <c r="AH111" s="60"/>
      <c r="AI111" s="60"/>
      <c r="AJ111" s="60"/>
      <c r="AK111" s="60"/>
      <c r="AL111" s="60"/>
      <c r="AM111" s="60"/>
      <c r="AN111" s="60"/>
      <c r="AO111" s="60"/>
      <c r="AP111" s="60"/>
      <c r="AQ111" s="30"/>
    </row>
    <row r="112" spans="1:43" s="29" customFormat="1" ht="15" customHeight="1" x14ac:dyDescent="0.25">
      <c r="A112" s="227"/>
      <c r="B112" s="347"/>
      <c r="C112" s="347"/>
      <c r="D112" s="107"/>
      <c r="E112" s="93"/>
      <c r="F112" s="357" t="s">
        <v>131</v>
      </c>
      <c r="G112" s="357"/>
      <c r="H112" s="345"/>
      <c r="I112" s="432"/>
      <c r="J112" s="435"/>
      <c r="K112" s="443"/>
      <c r="L112" s="142"/>
      <c r="M112" s="142"/>
      <c r="N112" s="142"/>
      <c r="O112" s="142"/>
      <c r="P112" s="190"/>
      <c r="Q112" s="142" t="s">
        <v>76</v>
      </c>
      <c r="R112" s="142"/>
      <c r="S112" s="145"/>
      <c r="T112" s="148"/>
      <c r="U112" s="148"/>
      <c r="V112" s="151"/>
      <c r="W112" s="154"/>
      <c r="X112" s="34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0"/>
    </row>
    <row r="113" spans="1:44" s="28" customFormat="1" ht="33" customHeight="1" thickBot="1" x14ac:dyDescent="0.3">
      <c r="A113" s="228"/>
      <c r="B113" s="96"/>
      <c r="C113" s="96"/>
      <c r="D113" s="96"/>
      <c r="E113" s="96"/>
      <c r="F113" s="359" t="s">
        <v>129</v>
      </c>
      <c r="G113" s="96"/>
      <c r="H113" s="96"/>
      <c r="I113" s="433"/>
      <c r="J113" s="436"/>
      <c r="K113" s="444"/>
      <c r="L113" s="143"/>
      <c r="M113" s="143"/>
      <c r="N113" s="143"/>
      <c r="O113" s="143"/>
      <c r="P113" s="191"/>
      <c r="Q113" s="143" t="s">
        <v>51</v>
      </c>
      <c r="R113" s="143"/>
      <c r="S113" s="146"/>
      <c r="T113" s="149"/>
      <c r="U113" s="149"/>
      <c r="V113" s="152"/>
      <c r="W113" s="155"/>
      <c r="X113" s="34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27"/>
    </row>
    <row r="114" spans="1:44" s="29" customFormat="1" ht="43.5" customHeight="1" x14ac:dyDescent="0.25">
      <c r="A114" s="203" t="s">
        <v>39</v>
      </c>
      <c r="B114" s="347" t="s">
        <v>137</v>
      </c>
      <c r="C114" s="172" t="s">
        <v>46</v>
      </c>
      <c r="D114" s="107" t="s">
        <v>282</v>
      </c>
      <c r="E114" s="108" t="s">
        <v>138</v>
      </c>
      <c r="F114" s="172" t="s">
        <v>139</v>
      </c>
      <c r="G114" s="172">
        <v>2453</v>
      </c>
      <c r="H114" s="172" t="s">
        <v>141</v>
      </c>
      <c r="I114" s="437"/>
      <c r="J114" s="434" t="s">
        <v>31</v>
      </c>
      <c r="K114" s="442"/>
      <c r="L114" s="434"/>
      <c r="M114" s="161"/>
      <c r="N114" s="434"/>
      <c r="O114" s="161"/>
      <c r="P114" s="189">
        <v>5</v>
      </c>
      <c r="Q114" s="142">
        <v>1720</v>
      </c>
      <c r="R114" s="142">
        <f>PRODUCT(Q114,P114)</f>
        <v>8600</v>
      </c>
      <c r="S114" s="144">
        <v>1</v>
      </c>
      <c r="T114" s="147">
        <f>PRODUCT(P114,S114)</f>
        <v>5</v>
      </c>
      <c r="U114" s="147">
        <v>0</v>
      </c>
      <c r="V114" s="150">
        <v>0</v>
      </c>
      <c r="W114" s="153">
        <f>SUM(T114,U114,V114)</f>
        <v>5</v>
      </c>
      <c r="X114" s="34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42"/>
    </row>
    <row r="115" spans="1:44" s="29" customFormat="1" ht="15" customHeight="1" x14ac:dyDescent="0.25">
      <c r="A115" s="227"/>
      <c r="B115" s="207"/>
      <c r="C115" s="86"/>
      <c r="D115" s="86"/>
      <c r="E115" s="86"/>
      <c r="F115" s="86" t="s">
        <v>140</v>
      </c>
      <c r="G115" s="86"/>
      <c r="H115" s="86" t="s">
        <v>142</v>
      </c>
      <c r="I115" s="438"/>
      <c r="J115" s="435"/>
      <c r="K115" s="443"/>
      <c r="L115" s="435"/>
      <c r="M115" s="142"/>
      <c r="N115" s="435"/>
      <c r="O115" s="142"/>
      <c r="P115" s="190"/>
      <c r="Q115" s="430" t="s">
        <v>62</v>
      </c>
      <c r="R115" s="142"/>
      <c r="S115" s="145"/>
      <c r="T115" s="148"/>
      <c r="U115" s="148"/>
      <c r="V115" s="151"/>
      <c r="W115" s="154"/>
      <c r="X115" s="34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0"/>
    </row>
    <row r="116" spans="1:44" s="29" customFormat="1" ht="15" customHeight="1" x14ac:dyDescent="0.25">
      <c r="A116" s="227"/>
      <c r="B116" s="207"/>
      <c r="C116" s="86"/>
      <c r="D116" s="86"/>
      <c r="E116" s="86"/>
      <c r="F116" s="86" t="s">
        <v>143</v>
      </c>
      <c r="G116" s="86"/>
      <c r="H116" s="86" t="s">
        <v>144</v>
      </c>
      <c r="I116" s="438"/>
      <c r="J116" s="435"/>
      <c r="K116" s="443"/>
      <c r="L116" s="435"/>
      <c r="M116" s="142"/>
      <c r="N116" s="435"/>
      <c r="O116" s="142"/>
      <c r="P116" s="190"/>
      <c r="Q116" s="430"/>
      <c r="R116" s="142"/>
      <c r="S116" s="145"/>
      <c r="T116" s="148"/>
      <c r="U116" s="148"/>
      <c r="V116" s="151"/>
      <c r="W116" s="154"/>
      <c r="X116" s="34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0"/>
    </row>
    <row r="117" spans="1:44" s="29" customFormat="1" ht="33.75" customHeight="1" thickBot="1" x14ac:dyDescent="0.3">
      <c r="A117" s="227"/>
      <c r="B117" s="209"/>
      <c r="C117" s="96"/>
      <c r="D117" s="96"/>
      <c r="E117" s="96"/>
      <c r="F117" s="127" t="s">
        <v>136</v>
      </c>
      <c r="G117" s="96"/>
      <c r="H117" s="96"/>
      <c r="I117" s="439"/>
      <c r="J117" s="436"/>
      <c r="K117" s="444"/>
      <c r="L117" s="436"/>
      <c r="M117" s="143"/>
      <c r="N117" s="436"/>
      <c r="O117" s="143"/>
      <c r="P117" s="191"/>
      <c r="Q117" s="164" t="s">
        <v>52</v>
      </c>
      <c r="R117" s="143"/>
      <c r="S117" s="145"/>
      <c r="T117" s="148"/>
      <c r="U117" s="148"/>
      <c r="V117" s="151"/>
      <c r="W117" s="154"/>
      <c r="X117" s="34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0"/>
    </row>
    <row r="118" spans="1:44" s="29" customFormat="1" ht="17.25" customHeight="1" x14ac:dyDescent="0.25">
      <c r="A118" s="203" t="s">
        <v>39</v>
      </c>
      <c r="B118" s="211" t="s">
        <v>112</v>
      </c>
      <c r="C118" s="160" t="s">
        <v>38</v>
      </c>
      <c r="D118" s="107" t="s">
        <v>283</v>
      </c>
      <c r="E118" s="108" t="s">
        <v>240</v>
      </c>
      <c r="F118" s="172" t="s">
        <v>113</v>
      </c>
      <c r="G118" s="172">
        <v>4750</v>
      </c>
      <c r="H118" s="172" t="s">
        <v>72</v>
      </c>
      <c r="I118" s="431"/>
      <c r="J118" s="434"/>
      <c r="K118" s="434"/>
      <c r="L118" s="434"/>
      <c r="M118" s="434"/>
      <c r="N118" s="434"/>
      <c r="O118" s="434"/>
      <c r="P118" s="194">
        <v>2</v>
      </c>
      <c r="Q118" s="142">
        <v>2810</v>
      </c>
      <c r="R118" s="142">
        <f>PRODUCT(Q118,P118)</f>
        <v>5620</v>
      </c>
      <c r="S118" s="144">
        <v>1</v>
      </c>
      <c r="T118" s="147">
        <f>PRODUCT(P118,S118)</f>
        <v>2</v>
      </c>
      <c r="U118" s="147">
        <v>0</v>
      </c>
      <c r="V118" s="150">
        <v>0</v>
      </c>
      <c r="W118" s="153">
        <f>SUM(T118,U118,V118)</f>
        <v>2</v>
      </c>
      <c r="X118" s="34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0"/>
    </row>
    <row r="119" spans="1:44" s="29" customFormat="1" ht="15" customHeight="1" x14ac:dyDescent="0.25">
      <c r="A119" s="227"/>
      <c r="B119" s="231"/>
      <c r="C119" s="128"/>
      <c r="D119" s="128"/>
      <c r="E119" s="128"/>
      <c r="F119" s="128" t="s">
        <v>115</v>
      </c>
      <c r="G119" s="128"/>
      <c r="H119" s="128"/>
      <c r="I119" s="432"/>
      <c r="J119" s="435"/>
      <c r="K119" s="435"/>
      <c r="L119" s="435"/>
      <c r="M119" s="435"/>
      <c r="N119" s="435"/>
      <c r="O119" s="435"/>
      <c r="P119" s="195"/>
      <c r="Q119" s="142"/>
      <c r="R119" s="142"/>
      <c r="S119" s="145"/>
      <c r="T119" s="148"/>
      <c r="U119" s="148"/>
      <c r="V119" s="151"/>
      <c r="W119" s="154"/>
      <c r="X119" s="34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0"/>
    </row>
    <row r="120" spans="1:44" s="59" customFormat="1" ht="15" customHeight="1" x14ac:dyDescent="0.25">
      <c r="A120" s="227"/>
      <c r="B120" s="231"/>
      <c r="C120" s="128"/>
      <c r="D120" s="128"/>
      <c r="E120" s="107"/>
      <c r="F120" s="128" t="s">
        <v>116</v>
      </c>
      <c r="G120" s="128"/>
      <c r="H120" s="128"/>
      <c r="I120" s="432"/>
      <c r="J120" s="435"/>
      <c r="K120" s="435"/>
      <c r="L120" s="435"/>
      <c r="M120" s="435"/>
      <c r="N120" s="435"/>
      <c r="O120" s="435"/>
      <c r="P120" s="195"/>
      <c r="Q120" s="142"/>
      <c r="R120" s="142"/>
      <c r="S120" s="145"/>
      <c r="T120" s="148"/>
      <c r="U120" s="148"/>
      <c r="V120" s="151"/>
      <c r="W120" s="154"/>
      <c r="X120" s="61"/>
      <c r="Y120" s="60"/>
      <c r="Z120" s="60"/>
      <c r="AA120" s="60"/>
      <c r="AB120" s="60"/>
      <c r="AC120" s="60"/>
      <c r="AD120" s="60"/>
      <c r="AE120" s="60"/>
      <c r="AF120" s="60"/>
      <c r="AG120" s="60"/>
      <c r="AH120" s="60"/>
      <c r="AI120" s="60"/>
      <c r="AJ120" s="60"/>
      <c r="AK120" s="60"/>
      <c r="AL120" s="60"/>
      <c r="AM120" s="60"/>
      <c r="AN120" s="60"/>
      <c r="AO120" s="60"/>
      <c r="AP120" s="60"/>
      <c r="AQ120" s="60"/>
      <c r="AR120" s="30"/>
    </row>
    <row r="121" spans="1:44" s="29" customFormat="1" ht="15" customHeight="1" x14ac:dyDescent="0.25">
      <c r="A121" s="227"/>
      <c r="B121" s="232"/>
      <c r="C121" s="107"/>
      <c r="D121" s="107"/>
      <c r="F121" s="172" t="s">
        <v>117</v>
      </c>
      <c r="G121" s="107"/>
      <c r="H121" s="160" t="s">
        <v>114</v>
      </c>
      <c r="I121" s="432"/>
      <c r="J121" s="435"/>
      <c r="K121" s="435"/>
      <c r="L121" s="435"/>
      <c r="M121" s="435"/>
      <c r="N121" s="435"/>
      <c r="O121" s="435"/>
      <c r="P121" s="195"/>
      <c r="Q121" s="142"/>
      <c r="R121" s="142"/>
      <c r="S121" s="145"/>
      <c r="T121" s="148"/>
      <c r="U121" s="148"/>
      <c r="V121" s="151"/>
      <c r="W121" s="154"/>
      <c r="X121" s="34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0"/>
    </row>
    <row r="122" spans="1:44" s="29" customFormat="1" ht="15" customHeight="1" x14ac:dyDescent="0.25">
      <c r="A122" s="227"/>
      <c r="B122" s="232"/>
      <c r="C122" s="107"/>
      <c r="D122" s="107"/>
      <c r="E122" s="107"/>
      <c r="F122" s="131"/>
      <c r="G122" s="107"/>
      <c r="H122" s="128" t="s">
        <v>21</v>
      </c>
      <c r="I122" s="432"/>
      <c r="J122" s="435"/>
      <c r="K122" s="435"/>
      <c r="L122" s="435"/>
      <c r="M122" s="435"/>
      <c r="N122" s="435"/>
      <c r="O122" s="435"/>
      <c r="P122" s="195"/>
      <c r="Q122" s="142" t="s">
        <v>58</v>
      </c>
      <c r="R122" s="142"/>
      <c r="S122" s="145"/>
      <c r="T122" s="148"/>
      <c r="U122" s="148"/>
      <c r="V122" s="151"/>
      <c r="W122" s="154"/>
      <c r="X122" s="34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0"/>
    </row>
    <row r="123" spans="1:44" s="28" customFormat="1" ht="27.75" customHeight="1" thickBot="1" x14ac:dyDescent="0.3">
      <c r="A123" s="228"/>
      <c r="B123" s="233"/>
      <c r="C123" s="130"/>
      <c r="D123" s="130"/>
      <c r="E123" s="130"/>
      <c r="F123" s="119" t="s">
        <v>118</v>
      </c>
      <c r="G123" s="130"/>
      <c r="H123" s="130"/>
      <c r="I123" s="433"/>
      <c r="J123" s="436"/>
      <c r="K123" s="436"/>
      <c r="L123" s="436"/>
      <c r="M123" s="436"/>
      <c r="N123" s="436"/>
      <c r="O123" s="436"/>
      <c r="P123" s="196"/>
      <c r="Q123" s="143" t="s">
        <v>52</v>
      </c>
      <c r="R123" s="143"/>
      <c r="S123" s="146"/>
      <c r="T123" s="149"/>
      <c r="U123" s="149"/>
      <c r="V123" s="152"/>
      <c r="W123" s="155"/>
      <c r="X123" s="34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48"/>
      <c r="AR123" s="27"/>
    </row>
    <row r="124" spans="1:44" s="29" customFormat="1" ht="24.75" customHeight="1" x14ac:dyDescent="0.25">
      <c r="A124" s="203" t="s">
        <v>39</v>
      </c>
      <c r="B124" s="214" t="s">
        <v>107</v>
      </c>
      <c r="C124" s="172" t="s">
        <v>39</v>
      </c>
      <c r="D124" s="107" t="s">
        <v>284</v>
      </c>
      <c r="E124" s="93" t="s">
        <v>47</v>
      </c>
      <c r="F124" s="160" t="s">
        <v>153</v>
      </c>
      <c r="G124" s="160" t="s">
        <v>151</v>
      </c>
      <c r="H124" s="160" t="s">
        <v>70</v>
      </c>
      <c r="I124" s="429"/>
      <c r="J124" s="434" t="s">
        <v>31</v>
      </c>
      <c r="K124" s="434"/>
      <c r="L124" s="142"/>
      <c r="M124" s="142"/>
      <c r="N124" s="142"/>
      <c r="O124" s="142"/>
      <c r="P124" s="189">
        <v>6</v>
      </c>
      <c r="Q124" s="142">
        <v>3020</v>
      </c>
      <c r="R124" s="142">
        <f>PRODUCT(Q124,P124)</f>
        <v>18120</v>
      </c>
      <c r="S124" s="144">
        <v>1</v>
      </c>
      <c r="T124" s="147">
        <f>PRODUCT(P124,S124)</f>
        <v>6</v>
      </c>
      <c r="U124" s="147">
        <v>0</v>
      </c>
      <c r="V124" s="150">
        <v>0</v>
      </c>
      <c r="W124" s="153">
        <f>SUM(T124,U124,V124)</f>
        <v>6</v>
      </c>
      <c r="X124" s="34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0"/>
    </row>
    <row r="125" spans="1:44" s="59" customFormat="1" ht="15" customHeight="1" x14ac:dyDescent="0.25">
      <c r="A125" s="227"/>
      <c r="B125" s="214"/>
      <c r="C125" s="172"/>
      <c r="D125" s="107"/>
      <c r="E125" s="93"/>
      <c r="F125" s="160" t="s">
        <v>155</v>
      </c>
      <c r="G125" s="160"/>
      <c r="H125" s="160" t="s">
        <v>63</v>
      </c>
      <c r="I125" s="427"/>
      <c r="J125" s="435"/>
      <c r="K125" s="435"/>
      <c r="L125" s="142"/>
      <c r="M125" s="142"/>
      <c r="N125" s="142"/>
      <c r="O125" s="142"/>
      <c r="P125" s="190"/>
      <c r="Q125" s="142"/>
      <c r="R125" s="142"/>
      <c r="S125" s="145"/>
      <c r="T125" s="148"/>
      <c r="U125" s="148"/>
      <c r="V125" s="151"/>
      <c r="W125" s="154"/>
      <c r="X125" s="61"/>
      <c r="Y125" s="60"/>
      <c r="Z125" s="60"/>
      <c r="AA125" s="60"/>
      <c r="AB125" s="60"/>
      <c r="AC125" s="60"/>
      <c r="AD125" s="60"/>
      <c r="AE125" s="60"/>
      <c r="AF125" s="60"/>
      <c r="AG125" s="60"/>
      <c r="AH125" s="60"/>
      <c r="AI125" s="60"/>
      <c r="AJ125" s="60"/>
      <c r="AK125" s="60"/>
      <c r="AL125" s="60"/>
      <c r="AM125" s="60"/>
      <c r="AN125" s="60"/>
      <c r="AO125" s="60"/>
      <c r="AP125" s="60"/>
      <c r="AQ125" s="60"/>
      <c r="AR125" s="30"/>
    </row>
    <row r="126" spans="1:44" s="59" customFormat="1" ht="15" customHeight="1" x14ac:dyDescent="0.25">
      <c r="A126" s="227"/>
      <c r="B126" s="214"/>
      <c r="C126" s="172"/>
      <c r="D126" s="107"/>
      <c r="E126" s="93"/>
      <c r="F126" s="160" t="s">
        <v>152</v>
      </c>
      <c r="G126" s="160"/>
      <c r="H126" s="160"/>
      <c r="I126" s="427"/>
      <c r="J126" s="435"/>
      <c r="K126" s="435"/>
      <c r="L126" s="142"/>
      <c r="M126" s="142"/>
      <c r="N126" s="142"/>
      <c r="O126" s="142"/>
      <c r="P126" s="190"/>
      <c r="Q126" s="142"/>
      <c r="R126" s="142"/>
      <c r="S126" s="145"/>
      <c r="T126" s="148"/>
      <c r="U126" s="148"/>
      <c r="V126" s="151"/>
      <c r="W126" s="154"/>
      <c r="X126" s="61"/>
      <c r="Y126" s="60"/>
      <c r="Z126" s="60"/>
      <c r="AA126" s="60"/>
      <c r="AB126" s="60"/>
      <c r="AC126" s="60"/>
      <c r="AD126" s="60"/>
      <c r="AE126" s="60"/>
      <c r="AF126" s="60"/>
      <c r="AG126" s="60"/>
      <c r="AH126" s="60"/>
      <c r="AI126" s="60"/>
      <c r="AJ126" s="60"/>
      <c r="AK126" s="60"/>
      <c r="AL126" s="60"/>
      <c r="AM126" s="60"/>
      <c r="AN126" s="60"/>
      <c r="AO126" s="60"/>
      <c r="AP126" s="60"/>
      <c r="AQ126" s="60"/>
      <c r="AR126" s="30"/>
    </row>
    <row r="127" spans="1:44" s="59" customFormat="1" ht="15" customHeight="1" x14ac:dyDescent="0.25">
      <c r="A127" s="227"/>
      <c r="B127" s="214"/>
      <c r="C127" s="172"/>
      <c r="D127" s="107"/>
      <c r="E127" s="93"/>
      <c r="F127" s="160" t="s">
        <v>154</v>
      </c>
      <c r="G127" s="160"/>
      <c r="H127" s="160"/>
      <c r="I127" s="427"/>
      <c r="J127" s="435"/>
      <c r="K127" s="435"/>
      <c r="L127" s="142"/>
      <c r="M127" s="142"/>
      <c r="N127" s="142"/>
      <c r="O127" s="142"/>
      <c r="P127" s="190"/>
      <c r="Q127" s="142"/>
      <c r="R127" s="142"/>
      <c r="S127" s="145"/>
      <c r="T127" s="148"/>
      <c r="U127" s="148"/>
      <c r="V127" s="151"/>
      <c r="W127" s="154"/>
      <c r="X127" s="61"/>
      <c r="Y127" s="60"/>
      <c r="Z127" s="60"/>
      <c r="AA127" s="60"/>
      <c r="AB127" s="60"/>
      <c r="AC127" s="60"/>
      <c r="AD127" s="60"/>
      <c r="AE127" s="60"/>
      <c r="AF127" s="60"/>
      <c r="AG127" s="60"/>
      <c r="AH127" s="60"/>
      <c r="AI127" s="60"/>
      <c r="AJ127" s="60"/>
      <c r="AK127" s="60"/>
      <c r="AL127" s="60"/>
      <c r="AM127" s="60"/>
      <c r="AN127" s="60"/>
      <c r="AO127" s="60"/>
      <c r="AP127" s="60"/>
      <c r="AQ127" s="60"/>
      <c r="AR127" s="30"/>
    </row>
    <row r="128" spans="1:44" s="59" customFormat="1" ht="15" customHeight="1" x14ac:dyDescent="0.25">
      <c r="A128" s="227"/>
      <c r="B128" s="214"/>
      <c r="C128" s="347"/>
      <c r="D128" s="107"/>
      <c r="E128" s="93"/>
      <c r="F128" s="345" t="s">
        <v>149</v>
      </c>
      <c r="G128" s="345"/>
      <c r="H128" s="345"/>
      <c r="I128" s="427"/>
      <c r="J128" s="435"/>
      <c r="K128" s="435"/>
      <c r="L128" s="336"/>
      <c r="M128" s="336"/>
      <c r="N128" s="336"/>
      <c r="O128" s="336"/>
      <c r="P128" s="190"/>
      <c r="Q128" s="336"/>
      <c r="R128" s="336"/>
      <c r="S128" s="145"/>
      <c r="T128" s="349"/>
      <c r="U128" s="349"/>
      <c r="V128" s="351"/>
      <c r="W128" s="353"/>
      <c r="X128" s="61"/>
      <c r="Y128" s="60"/>
      <c r="Z128" s="60"/>
      <c r="AA128" s="60"/>
      <c r="AB128" s="60"/>
      <c r="AC128" s="60"/>
      <c r="AD128" s="60"/>
      <c r="AE128" s="60"/>
      <c r="AF128" s="60"/>
      <c r="AG128" s="60"/>
      <c r="AH128" s="60"/>
      <c r="AI128" s="60"/>
      <c r="AJ128" s="60"/>
      <c r="AK128" s="60"/>
      <c r="AL128" s="60"/>
      <c r="AM128" s="60"/>
      <c r="AN128" s="60"/>
      <c r="AO128" s="60"/>
      <c r="AP128" s="60"/>
      <c r="AQ128" s="60"/>
      <c r="AR128" s="30"/>
    </row>
    <row r="129" spans="1:44" s="59" customFormat="1" ht="15" customHeight="1" x14ac:dyDescent="0.25">
      <c r="A129" s="227"/>
      <c r="B129" s="214"/>
      <c r="C129" s="347"/>
      <c r="D129" s="107"/>
      <c r="E129" s="93"/>
      <c r="F129" s="345" t="s">
        <v>146</v>
      </c>
      <c r="G129" s="345"/>
      <c r="H129" s="345" t="s">
        <v>147</v>
      </c>
      <c r="I129" s="427"/>
      <c r="J129" s="435"/>
      <c r="K129" s="435"/>
      <c r="L129" s="336"/>
      <c r="M129" s="336"/>
      <c r="N129" s="336"/>
      <c r="O129" s="336"/>
      <c r="P129" s="190"/>
      <c r="Q129" s="336"/>
      <c r="R129" s="336"/>
      <c r="S129" s="145"/>
      <c r="T129" s="349"/>
      <c r="U129" s="349"/>
      <c r="V129" s="351"/>
      <c r="W129" s="353"/>
      <c r="X129" s="61"/>
      <c r="Y129" s="60"/>
      <c r="Z129" s="60"/>
      <c r="AA129" s="60"/>
      <c r="AB129" s="60"/>
      <c r="AC129" s="60"/>
      <c r="AD129" s="60"/>
      <c r="AE129" s="60"/>
      <c r="AF129" s="60"/>
      <c r="AG129" s="60"/>
      <c r="AH129" s="60"/>
      <c r="AI129" s="60"/>
      <c r="AJ129" s="60"/>
      <c r="AK129" s="60"/>
      <c r="AL129" s="60"/>
      <c r="AM129" s="60"/>
      <c r="AN129" s="60"/>
      <c r="AO129" s="60"/>
      <c r="AP129" s="60"/>
      <c r="AQ129" s="60"/>
      <c r="AR129" s="30"/>
    </row>
    <row r="130" spans="1:44" s="59" customFormat="1" ht="15" customHeight="1" x14ac:dyDescent="0.25">
      <c r="A130" s="227"/>
      <c r="B130" s="214"/>
      <c r="C130" s="172"/>
      <c r="D130" s="107"/>
      <c r="E130" s="93"/>
      <c r="F130" s="160" t="s">
        <v>150</v>
      </c>
      <c r="G130" s="160"/>
      <c r="H130" s="160" t="s">
        <v>148</v>
      </c>
      <c r="I130" s="427"/>
      <c r="J130" s="435"/>
      <c r="K130" s="435"/>
      <c r="L130" s="142"/>
      <c r="M130" s="142"/>
      <c r="N130" s="142"/>
      <c r="O130" s="142"/>
      <c r="P130" s="190"/>
      <c r="Q130" s="430" t="s">
        <v>82</v>
      </c>
      <c r="R130" s="142"/>
      <c r="S130" s="145"/>
      <c r="T130" s="148"/>
      <c r="U130" s="148"/>
      <c r="V130" s="151"/>
      <c r="W130" s="154"/>
      <c r="X130" s="61"/>
      <c r="Y130" s="60"/>
      <c r="Z130" s="60"/>
      <c r="AA130" s="60"/>
      <c r="AB130" s="60"/>
      <c r="AC130" s="60"/>
      <c r="AD130" s="60"/>
      <c r="AE130" s="60"/>
      <c r="AF130" s="60"/>
      <c r="AG130" s="60"/>
      <c r="AH130" s="60"/>
      <c r="AI130" s="60"/>
      <c r="AJ130" s="60"/>
      <c r="AK130" s="60"/>
      <c r="AL130" s="60"/>
      <c r="AM130" s="60"/>
      <c r="AN130" s="60"/>
      <c r="AO130" s="60"/>
      <c r="AP130" s="60"/>
      <c r="AQ130" s="60"/>
      <c r="AR130" s="30"/>
    </row>
    <row r="131" spans="1:44" s="29" customFormat="1" ht="15" customHeight="1" x14ac:dyDescent="0.25">
      <c r="A131" s="227"/>
      <c r="B131" s="211"/>
      <c r="C131" s="93"/>
      <c r="D131" s="93"/>
      <c r="E131" s="93"/>
      <c r="F131" s="525" t="s">
        <v>145</v>
      </c>
      <c r="G131" s="93"/>
      <c r="H131" s="93"/>
      <c r="I131" s="427"/>
      <c r="J131" s="435"/>
      <c r="K131" s="435"/>
      <c r="L131" s="142"/>
      <c r="M131" s="142"/>
      <c r="N131" s="142"/>
      <c r="O131" s="142"/>
      <c r="P131" s="190"/>
      <c r="Q131" s="430"/>
      <c r="R131" s="142"/>
      <c r="S131" s="145"/>
      <c r="T131" s="148"/>
      <c r="U131" s="148"/>
      <c r="V131" s="151"/>
      <c r="W131" s="154"/>
      <c r="X131" s="34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0"/>
    </row>
    <row r="132" spans="1:44" s="28" customFormat="1" ht="15.75" customHeight="1" thickBot="1" x14ac:dyDescent="0.3">
      <c r="A132" s="229"/>
      <c r="B132" s="219"/>
      <c r="C132" s="95"/>
      <c r="D132" s="95"/>
      <c r="E132" s="95"/>
      <c r="F132" s="526"/>
      <c r="G132" s="95"/>
      <c r="H132" s="95"/>
      <c r="I132" s="428"/>
      <c r="J132" s="436"/>
      <c r="K132" s="436"/>
      <c r="L132" s="143"/>
      <c r="M132" s="143"/>
      <c r="N132" s="143"/>
      <c r="O132" s="143"/>
      <c r="P132" s="191"/>
      <c r="Q132" s="143" t="s">
        <v>52</v>
      </c>
      <c r="R132" s="143"/>
      <c r="S132" s="146"/>
      <c r="T132" s="149"/>
      <c r="U132" s="149"/>
      <c r="V132" s="152"/>
      <c r="W132" s="155"/>
      <c r="X132" s="34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48"/>
      <c r="AR132" s="27"/>
    </row>
    <row r="133" spans="1:44" s="29" customFormat="1" ht="24.75" customHeight="1" x14ac:dyDescent="0.25">
      <c r="A133" s="203" t="s">
        <v>39</v>
      </c>
      <c r="B133" s="214" t="s">
        <v>107</v>
      </c>
      <c r="C133" s="172" t="s">
        <v>39</v>
      </c>
      <c r="D133" s="107" t="s">
        <v>158</v>
      </c>
      <c r="E133" s="108" t="s">
        <v>157</v>
      </c>
      <c r="F133" s="172" t="s">
        <v>159</v>
      </c>
      <c r="G133" s="172">
        <v>3540</v>
      </c>
      <c r="H133" s="201"/>
      <c r="I133" s="429"/>
      <c r="J133" s="434" t="s">
        <v>169</v>
      </c>
      <c r="K133" s="434"/>
      <c r="L133" s="142"/>
      <c r="M133" s="142"/>
      <c r="N133" s="142"/>
      <c r="O133" s="142"/>
      <c r="P133" s="189">
        <v>2</v>
      </c>
      <c r="Q133" s="161">
        <v>2810</v>
      </c>
      <c r="R133" s="161">
        <f>PRODUCT(Q133,P133)</f>
        <v>5620</v>
      </c>
      <c r="S133" s="144">
        <v>1</v>
      </c>
      <c r="T133" s="147">
        <f>PRODUCT(P133,S133)</f>
        <v>2</v>
      </c>
      <c r="U133" s="147">
        <v>0</v>
      </c>
      <c r="V133" s="150">
        <v>0</v>
      </c>
      <c r="W133" s="153">
        <f>SUM(T133,U133,V133)</f>
        <v>2</v>
      </c>
      <c r="X133" s="34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0"/>
    </row>
    <row r="134" spans="1:44" s="29" customFormat="1" ht="15" customHeight="1" x14ac:dyDescent="0.25">
      <c r="A134" s="227"/>
      <c r="B134" s="231"/>
      <c r="C134" s="128"/>
      <c r="D134" s="128"/>
      <c r="E134" s="128"/>
      <c r="F134" s="86" t="s">
        <v>160</v>
      </c>
      <c r="G134" s="128"/>
      <c r="H134" s="201"/>
      <c r="I134" s="427"/>
      <c r="J134" s="435"/>
      <c r="K134" s="435"/>
      <c r="L134" s="142"/>
      <c r="M134" s="142"/>
      <c r="N134" s="142"/>
      <c r="O134" s="142"/>
      <c r="P134" s="190"/>
      <c r="Q134" s="142"/>
      <c r="R134" s="142"/>
      <c r="S134" s="145"/>
      <c r="T134" s="148"/>
      <c r="U134" s="148"/>
      <c r="V134" s="151"/>
      <c r="W134" s="154"/>
      <c r="X134" s="34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0"/>
    </row>
    <row r="135" spans="1:44" s="59" customFormat="1" ht="15" customHeight="1" x14ac:dyDescent="0.25">
      <c r="A135" s="227"/>
      <c r="B135" s="231"/>
      <c r="C135" s="201"/>
      <c r="D135" s="201"/>
      <c r="E135" s="201"/>
      <c r="F135" s="86" t="s">
        <v>163</v>
      </c>
      <c r="G135" s="201"/>
      <c r="H135" s="201" t="s">
        <v>162</v>
      </c>
      <c r="I135" s="427"/>
      <c r="J135" s="435"/>
      <c r="K135" s="435"/>
      <c r="L135" s="336"/>
      <c r="M135" s="336"/>
      <c r="N135" s="336"/>
      <c r="O135" s="336"/>
      <c r="P135" s="190"/>
      <c r="Q135" s="336"/>
      <c r="R135" s="336"/>
      <c r="S135" s="145"/>
      <c r="T135" s="349"/>
      <c r="U135" s="349"/>
      <c r="V135" s="351"/>
      <c r="W135" s="353"/>
      <c r="X135" s="61"/>
      <c r="Y135" s="60"/>
      <c r="Z135" s="60"/>
      <c r="AA135" s="60"/>
      <c r="AB135" s="60"/>
      <c r="AC135" s="60"/>
      <c r="AD135" s="60"/>
      <c r="AE135" s="60"/>
      <c r="AF135" s="60"/>
      <c r="AG135" s="60"/>
      <c r="AH135" s="60"/>
      <c r="AI135" s="60"/>
      <c r="AJ135" s="60"/>
      <c r="AK135" s="60"/>
      <c r="AL135" s="60"/>
      <c r="AM135" s="60"/>
      <c r="AN135" s="60"/>
      <c r="AO135" s="60"/>
      <c r="AP135" s="60"/>
      <c r="AQ135" s="60"/>
      <c r="AR135" s="30"/>
    </row>
    <row r="136" spans="1:44" s="59" customFormat="1" ht="15" customHeight="1" x14ac:dyDescent="0.25">
      <c r="A136" s="227"/>
      <c r="B136" s="231"/>
      <c r="C136" s="201"/>
      <c r="D136" s="201"/>
      <c r="E136" s="201"/>
      <c r="F136" s="86" t="s">
        <v>146</v>
      </c>
      <c r="G136" s="201"/>
      <c r="H136" s="201" t="s">
        <v>161</v>
      </c>
      <c r="I136" s="427"/>
      <c r="J136" s="435"/>
      <c r="K136" s="435"/>
      <c r="L136" s="336"/>
      <c r="M136" s="336"/>
      <c r="N136" s="336"/>
      <c r="O136" s="336"/>
      <c r="P136" s="190"/>
      <c r="Q136" s="336"/>
      <c r="R136" s="336"/>
      <c r="S136" s="145"/>
      <c r="T136" s="349"/>
      <c r="U136" s="349"/>
      <c r="V136" s="351"/>
      <c r="W136" s="353"/>
      <c r="X136" s="61"/>
      <c r="Y136" s="60"/>
      <c r="Z136" s="60"/>
      <c r="AA136" s="60"/>
      <c r="AB136" s="60"/>
      <c r="AC136" s="60"/>
      <c r="AD136" s="60"/>
      <c r="AE136" s="60"/>
      <c r="AF136" s="60"/>
      <c r="AG136" s="60"/>
      <c r="AH136" s="60"/>
      <c r="AI136" s="60"/>
      <c r="AJ136" s="60"/>
      <c r="AK136" s="60"/>
      <c r="AL136" s="60"/>
      <c r="AM136" s="60"/>
      <c r="AN136" s="60"/>
      <c r="AO136" s="60"/>
      <c r="AP136" s="60"/>
      <c r="AQ136" s="60"/>
      <c r="AR136" s="30"/>
    </row>
    <row r="137" spans="1:44" s="59" customFormat="1" ht="15" customHeight="1" x14ac:dyDescent="0.25">
      <c r="A137" s="227"/>
      <c r="B137" s="231"/>
      <c r="C137" s="128"/>
      <c r="D137" s="128"/>
      <c r="E137" s="128"/>
      <c r="F137" s="86"/>
      <c r="G137" s="128"/>
      <c r="H137" s="201" t="s">
        <v>21</v>
      </c>
      <c r="I137" s="427"/>
      <c r="J137" s="435"/>
      <c r="K137" s="435"/>
      <c r="L137" s="142"/>
      <c r="M137" s="142"/>
      <c r="N137" s="142"/>
      <c r="O137" s="142"/>
      <c r="P137" s="190"/>
      <c r="Q137" s="142" t="s">
        <v>58</v>
      </c>
      <c r="R137" s="142"/>
      <c r="S137" s="145"/>
      <c r="T137" s="148"/>
      <c r="U137" s="148"/>
      <c r="V137" s="151"/>
      <c r="W137" s="154"/>
      <c r="X137" s="61"/>
      <c r="Y137" s="60"/>
      <c r="Z137" s="60"/>
      <c r="AA137" s="60"/>
      <c r="AB137" s="60"/>
      <c r="AC137" s="60"/>
      <c r="AD137" s="60"/>
      <c r="AE137" s="60"/>
      <c r="AF137" s="60"/>
      <c r="AG137" s="60"/>
      <c r="AH137" s="60"/>
      <c r="AI137" s="60"/>
      <c r="AJ137" s="60"/>
      <c r="AK137" s="60"/>
      <c r="AL137" s="60"/>
      <c r="AM137" s="60"/>
      <c r="AN137" s="60"/>
      <c r="AO137" s="60"/>
      <c r="AP137" s="60"/>
      <c r="AQ137" s="60"/>
      <c r="AR137" s="30"/>
    </row>
    <row r="138" spans="1:44" s="28" customFormat="1" ht="36" customHeight="1" thickBot="1" x14ac:dyDescent="0.3">
      <c r="A138" s="229"/>
      <c r="B138" s="234"/>
      <c r="C138" s="129"/>
      <c r="D138" s="129"/>
      <c r="E138" s="129"/>
      <c r="F138" s="137" t="s">
        <v>156</v>
      </c>
      <c r="G138" s="129"/>
      <c r="H138" s="129"/>
      <c r="I138" s="428"/>
      <c r="J138" s="436"/>
      <c r="K138" s="436"/>
      <c r="L138" s="143"/>
      <c r="M138" s="143"/>
      <c r="N138" s="143"/>
      <c r="O138" s="143"/>
      <c r="P138" s="191"/>
      <c r="Q138" s="143" t="s">
        <v>52</v>
      </c>
      <c r="R138" s="143"/>
      <c r="S138" s="145"/>
      <c r="T138" s="148"/>
      <c r="U138" s="148"/>
      <c r="V138" s="151"/>
      <c r="W138" s="154"/>
      <c r="X138" s="60"/>
      <c r="Y138" s="60"/>
      <c r="Z138" s="60"/>
      <c r="AA138" s="60"/>
      <c r="AB138" s="60"/>
      <c r="AC138" s="60"/>
      <c r="AD138" s="60"/>
      <c r="AE138" s="60"/>
      <c r="AF138" s="60"/>
      <c r="AG138" s="60"/>
      <c r="AH138" s="60"/>
      <c r="AI138" s="60"/>
      <c r="AJ138" s="60"/>
      <c r="AK138" s="60"/>
      <c r="AL138" s="60"/>
      <c r="AM138" s="60"/>
      <c r="AN138" s="60"/>
      <c r="AO138" s="60"/>
      <c r="AP138" s="60"/>
      <c r="AQ138" s="48"/>
      <c r="AR138" s="27"/>
    </row>
    <row r="139" spans="1:44" s="29" customFormat="1" ht="24.75" customHeight="1" x14ac:dyDescent="0.25">
      <c r="A139" s="203" t="s">
        <v>39</v>
      </c>
      <c r="B139" s="214" t="s">
        <v>107</v>
      </c>
      <c r="C139" s="172" t="s">
        <v>39</v>
      </c>
      <c r="D139" s="107" t="s">
        <v>286</v>
      </c>
      <c r="E139" s="93" t="s">
        <v>240</v>
      </c>
      <c r="F139" s="172" t="s">
        <v>183</v>
      </c>
      <c r="G139" s="160">
        <v>1714</v>
      </c>
      <c r="H139" s="59"/>
      <c r="I139" s="429"/>
      <c r="J139" s="434"/>
      <c r="K139" s="434"/>
      <c r="L139" s="142"/>
      <c r="M139" s="142"/>
      <c r="N139" s="142"/>
      <c r="O139" s="142"/>
      <c r="P139" s="189">
        <v>2</v>
      </c>
      <c r="Q139" s="142">
        <v>1720</v>
      </c>
      <c r="R139" s="142">
        <f>PRODUCT(Q139,P139)</f>
        <v>3440</v>
      </c>
      <c r="S139" s="165">
        <v>1</v>
      </c>
      <c r="T139" s="147">
        <f>PRODUCT(P139,S139)</f>
        <v>2</v>
      </c>
      <c r="U139" s="147">
        <v>0</v>
      </c>
      <c r="V139" s="150">
        <v>0</v>
      </c>
      <c r="W139" s="153">
        <f>SUM(T139,U139,V139)</f>
        <v>2</v>
      </c>
      <c r="X139" s="34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0"/>
    </row>
    <row r="140" spans="1:44" s="59" customFormat="1" ht="14.25" customHeight="1" x14ac:dyDescent="0.25">
      <c r="A140" s="227"/>
      <c r="B140" s="214"/>
      <c r="C140" s="172"/>
      <c r="D140" s="107"/>
      <c r="E140" s="93"/>
      <c r="F140" s="172" t="s">
        <v>185</v>
      </c>
      <c r="G140" s="160"/>
      <c r="I140" s="427"/>
      <c r="J140" s="435"/>
      <c r="K140" s="435"/>
      <c r="L140" s="142"/>
      <c r="M140" s="142"/>
      <c r="N140" s="142"/>
      <c r="O140" s="142"/>
      <c r="P140" s="190"/>
      <c r="Q140" s="142"/>
      <c r="R140" s="142"/>
      <c r="S140" s="166"/>
      <c r="T140" s="148"/>
      <c r="U140" s="148"/>
      <c r="V140" s="151"/>
      <c r="W140" s="154"/>
      <c r="X140" s="61"/>
      <c r="Y140" s="60"/>
      <c r="Z140" s="60"/>
      <c r="AA140" s="60"/>
      <c r="AB140" s="60"/>
      <c r="AC140" s="60"/>
      <c r="AD140" s="60"/>
      <c r="AE140" s="60"/>
      <c r="AF140" s="60"/>
      <c r="AG140" s="60"/>
      <c r="AH140" s="60"/>
      <c r="AI140" s="60"/>
      <c r="AJ140" s="60"/>
      <c r="AK140" s="60"/>
      <c r="AL140" s="60"/>
      <c r="AM140" s="60"/>
      <c r="AN140" s="60"/>
      <c r="AO140" s="60"/>
      <c r="AP140" s="60"/>
      <c r="AQ140" s="60"/>
      <c r="AR140" s="30"/>
    </row>
    <row r="141" spans="1:44" s="59" customFormat="1" ht="14.25" customHeight="1" x14ac:dyDescent="0.25">
      <c r="A141" s="227"/>
      <c r="B141" s="214"/>
      <c r="C141" s="172"/>
      <c r="D141" s="107"/>
      <c r="E141" s="93"/>
      <c r="F141" s="59" t="s">
        <v>184</v>
      </c>
      <c r="G141" s="160"/>
      <c r="H141" s="160" t="s">
        <v>170</v>
      </c>
      <c r="I141" s="427"/>
      <c r="J141" s="435"/>
      <c r="K141" s="435"/>
      <c r="L141" s="142"/>
      <c r="M141" s="142"/>
      <c r="N141" s="142"/>
      <c r="O141" s="142"/>
      <c r="P141" s="190"/>
      <c r="Q141" s="142"/>
      <c r="R141" s="142"/>
      <c r="S141" s="166"/>
      <c r="T141" s="148"/>
      <c r="U141" s="148"/>
      <c r="V141" s="151"/>
      <c r="W141" s="154"/>
      <c r="X141" s="61"/>
      <c r="Y141" s="60"/>
      <c r="Z141" s="60"/>
      <c r="AA141" s="60"/>
      <c r="AB141" s="60"/>
      <c r="AC141" s="60"/>
      <c r="AD141" s="60"/>
      <c r="AE141" s="60"/>
      <c r="AF141" s="60"/>
      <c r="AG141" s="60"/>
      <c r="AH141" s="60"/>
      <c r="AI141" s="60"/>
      <c r="AJ141" s="60"/>
      <c r="AK141" s="60"/>
      <c r="AL141" s="60"/>
      <c r="AM141" s="60"/>
      <c r="AN141" s="60"/>
      <c r="AO141" s="60"/>
      <c r="AP141" s="60"/>
      <c r="AQ141" s="60"/>
      <c r="AR141" s="30"/>
    </row>
    <row r="142" spans="1:44" s="29" customFormat="1" ht="15" customHeight="1" x14ac:dyDescent="0.25">
      <c r="A142" s="227"/>
      <c r="B142" s="231"/>
      <c r="C142" s="128"/>
      <c r="D142" s="128"/>
      <c r="E142" s="128"/>
      <c r="F142" s="86" t="s">
        <v>146</v>
      </c>
      <c r="G142" s="201"/>
      <c r="H142" s="201" t="s">
        <v>186</v>
      </c>
      <c r="I142" s="427"/>
      <c r="J142" s="435"/>
      <c r="K142" s="435"/>
      <c r="L142" s="142"/>
      <c r="M142" s="142"/>
      <c r="N142" s="142"/>
      <c r="O142" s="142"/>
      <c r="P142" s="190"/>
      <c r="Q142" s="430" t="s">
        <v>59</v>
      </c>
      <c r="R142" s="142"/>
      <c r="S142" s="166"/>
      <c r="T142" s="148"/>
      <c r="U142" s="148"/>
      <c r="V142" s="151"/>
      <c r="W142" s="154"/>
      <c r="X142" s="34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0"/>
    </row>
    <row r="143" spans="1:44" s="29" customFormat="1" ht="15" customHeight="1" x14ac:dyDescent="0.25">
      <c r="A143" s="227"/>
      <c r="B143" s="231"/>
      <c r="C143" s="128"/>
      <c r="D143" s="128"/>
      <c r="E143" s="128"/>
      <c r="F143" s="128"/>
      <c r="G143" s="128"/>
      <c r="H143" s="128" t="s">
        <v>21</v>
      </c>
      <c r="I143" s="427"/>
      <c r="J143" s="435"/>
      <c r="K143" s="435"/>
      <c r="L143" s="142"/>
      <c r="M143" s="142"/>
      <c r="N143" s="142"/>
      <c r="O143" s="142"/>
      <c r="P143" s="190"/>
      <c r="Q143" s="430"/>
      <c r="R143" s="142"/>
      <c r="S143" s="166"/>
      <c r="T143" s="148"/>
      <c r="U143" s="148"/>
      <c r="V143" s="151"/>
      <c r="W143" s="154"/>
      <c r="X143" s="34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0"/>
    </row>
    <row r="144" spans="1:44" s="28" customFormat="1" ht="25.5" customHeight="1" thickBot="1" x14ac:dyDescent="0.3">
      <c r="A144" s="228"/>
      <c r="B144" s="235"/>
      <c r="C144" s="132"/>
      <c r="D144" s="132"/>
      <c r="E144" s="132"/>
      <c r="F144" s="361" t="s">
        <v>288</v>
      </c>
      <c r="G144" s="132"/>
      <c r="H144" s="132"/>
      <c r="I144" s="428"/>
      <c r="J144" s="436"/>
      <c r="K144" s="436"/>
      <c r="L144" s="143"/>
      <c r="M144" s="143"/>
      <c r="N144" s="143"/>
      <c r="O144" s="143"/>
      <c r="P144" s="191"/>
      <c r="Q144" s="143" t="s">
        <v>52</v>
      </c>
      <c r="R144" s="143"/>
      <c r="S144" s="167"/>
      <c r="T144" s="149"/>
      <c r="U144" s="149"/>
      <c r="V144" s="152"/>
      <c r="W144" s="155"/>
      <c r="X144" s="34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48"/>
      <c r="AR144" s="27"/>
    </row>
    <row r="145" spans="1:44" s="29" customFormat="1" ht="24" customHeight="1" x14ac:dyDescent="0.25">
      <c r="A145" s="202" t="s">
        <v>38</v>
      </c>
      <c r="B145" s="211" t="s">
        <v>107</v>
      </c>
      <c r="C145" s="406" t="s">
        <v>39</v>
      </c>
      <c r="D145" s="81" t="s">
        <v>285</v>
      </c>
      <c r="E145" s="93" t="s">
        <v>81</v>
      </c>
      <c r="F145" s="172" t="s">
        <v>171</v>
      </c>
      <c r="G145" s="347" t="s">
        <v>181</v>
      </c>
      <c r="H145" s="59"/>
      <c r="I145" s="429"/>
      <c r="J145" s="434" t="s">
        <v>258</v>
      </c>
      <c r="K145" s="434"/>
      <c r="L145" s="335"/>
      <c r="M145" s="335"/>
      <c r="N145" s="335"/>
      <c r="O145" s="335"/>
      <c r="P145" s="189">
        <v>1</v>
      </c>
      <c r="Q145" s="161">
        <v>3020</v>
      </c>
      <c r="R145" s="161">
        <f>PRODUCT(Q145,P145)</f>
        <v>3020</v>
      </c>
      <c r="S145" s="144">
        <v>1</v>
      </c>
      <c r="T145" s="147">
        <f>PRODUCT(P145,S145)</f>
        <v>1</v>
      </c>
      <c r="U145" s="147">
        <v>0</v>
      </c>
      <c r="V145" s="150">
        <v>0</v>
      </c>
      <c r="W145" s="153">
        <f>SUM(T145,U145,V145)</f>
        <v>1</v>
      </c>
      <c r="X145" s="34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0"/>
    </row>
    <row r="146" spans="1:44" s="29" customFormat="1" ht="24.75" customHeight="1" x14ac:dyDescent="0.25">
      <c r="A146" s="227"/>
      <c r="B146" s="231"/>
      <c r="C146" s="128"/>
      <c r="D146" s="128"/>
      <c r="E146" s="128"/>
      <c r="F146" s="333" t="s">
        <v>172</v>
      </c>
      <c r="G146" s="128" t="s">
        <v>173</v>
      </c>
      <c r="H146" s="59"/>
      <c r="I146" s="427"/>
      <c r="J146" s="435"/>
      <c r="K146" s="435"/>
      <c r="L146" s="336"/>
      <c r="M146" s="336"/>
      <c r="N146" s="336"/>
      <c r="O146" s="336"/>
      <c r="P146" s="190"/>
      <c r="Q146" s="142"/>
      <c r="R146" s="142"/>
      <c r="S146" s="145"/>
      <c r="T146" s="148"/>
      <c r="U146" s="148"/>
      <c r="V146" s="151"/>
      <c r="W146" s="154"/>
      <c r="X146" s="34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0"/>
    </row>
    <row r="147" spans="1:44" s="29" customFormat="1" ht="15" customHeight="1" x14ac:dyDescent="0.25">
      <c r="A147" s="227"/>
      <c r="B147" s="231"/>
      <c r="C147" s="128"/>
      <c r="D147" s="128"/>
      <c r="E147" s="128"/>
      <c r="F147" s="59" t="s">
        <v>174</v>
      </c>
      <c r="G147" s="128" t="s">
        <v>177</v>
      </c>
      <c r="H147" s="160"/>
      <c r="I147" s="427"/>
      <c r="J147" s="435"/>
      <c r="K147" s="435"/>
      <c r="L147" s="336"/>
      <c r="M147" s="336"/>
      <c r="N147" s="336"/>
      <c r="O147" s="336"/>
      <c r="P147" s="190"/>
      <c r="Q147" s="430" t="s">
        <v>259</v>
      </c>
      <c r="R147" s="142"/>
      <c r="S147" s="145"/>
      <c r="T147" s="148"/>
      <c r="U147" s="148"/>
      <c r="V147" s="151"/>
      <c r="W147" s="154"/>
      <c r="X147" s="34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0"/>
    </row>
    <row r="148" spans="1:44" s="59" customFormat="1" ht="15" customHeight="1" x14ac:dyDescent="0.25">
      <c r="A148" s="227"/>
      <c r="B148" s="231"/>
      <c r="C148" s="201"/>
      <c r="D148" s="201"/>
      <c r="E148" s="201"/>
      <c r="F148" s="59" t="s">
        <v>175</v>
      </c>
      <c r="G148" s="201" t="s">
        <v>176</v>
      </c>
      <c r="H148" s="345"/>
      <c r="I148" s="427"/>
      <c r="J148" s="435"/>
      <c r="K148" s="435"/>
      <c r="L148" s="336"/>
      <c r="M148" s="336"/>
      <c r="N148" s="336"/>
      <c r="O148" s="336"/>
      <c r="P148" s="190"/>
      <c r="Q148" s="430"/>
      <c r="R148" s="336"/>
      <c r="S148" s="145"/>
      <c r="T148" s="349"/>
      <c r="U148" s="349"/>
      <c r="V148" s="351"/>
      <c r="W148" s="353"/>
      <c r="X148" s="61"/>
      <c r="Y148" s="60"/>
      <c r="Z148" s="60"/>
      <c r="AA148" s="60"/>
      <c r="AB148" s="60"/>
      <c r="AC148" s="60"/>
      <c r="AD148" s="60"/>
      <c r="AE148" s="60"/>
      <c r="AF148" s="60"/>
      <c r="AG148" s="60"/>
      <c r="AH148" s="60"/>
      <c r="AI148" s="60"/>
      <c r="AJ148" s="60"/>
      <c r="AK148" s="60"/>
      <c r="AL148" s="60"/>
      <c r="AM148" s="60"/>
      <c r="AN148" s="60"/>
      <c r="AO148" s="60"/>
      <c r="AP148" s="60"/>
      <c r="AQ148" s="60"/>
      <c r="AR148" s="30"/>
    </row>
    <row r="149" spans="1:44" s="59" customFormat="1" ht="15" customHeight="1" x14ac:dyDescent="0.25">
      <c r="A149" s="227"/>
      <c r="B149" s="231"/>
      <c r="C149" s="201"/>
      <c r="D149" s="201"/>
      <c r="E149" s="201"/>
      <c r="F149" s="59" t="s">
        <v>79</v>
      </c>
      <c r="G149" s="201" t="s">
        <v>80</v>
      </c>
      <c r="H149" s="345"/>
      <c r="I149" s="427"/>
      <c r="J149" s="435"/>
      <c r="K149" s="435"/>
      <c r="L149" s="336"/>
      <c r="M149" s="336"/>
      <c r="N149" s="336"/>
      <c r="O149" s="336"/>
      <c r="P149" s="190"/>
      <c r="Q149" s="430"/>
      <c r="R149" s="336"/>
      <c r="S149" s="145"/>
      <c r="T149" s="349"/>
      <c r="U149" s="349"/>
      <c r="V149" s="351"/>
      <c r="W149" s="353"/>
      <c r="X149" s="61"/>
      <c r="Y149" s="60"/>
      <c r="Z149" s="60"/>
      <c r="AA149" s="60"/>
      <c r="AB149" s="60"/>
      <c r="AC149" s="60"/>
      <c r="AD149" s="60"/>
      <c r="AE149" s="60"/>
      <c r="AF149" s="60"/>
      <c r="AG149" s="60"/>
      <c r="AH149" s="60"/>
      <c r="AI149" s="60"/>
      <c r="AJ149" s="60"/>
      <c r="AK149" s="60"/>
      <c r="AL149" s="60"/>
      <c r="AM149" s="60"/>
      <c r="AN149" s="60"/>
      <c r="AO149" s="60"/>
      <c r="AP149" s="60"/>
      <c r="AQ149" s="60"/>
      <c r="AR149" s="30"/>
    </row>
    <row r="150" spans="1:44" s="59" customFormat="1" ht="15" customHeight="1" x14ac:dyDescent="0.25">
      <c r="A150" s="227"/>
      <c r="B150" s="231"/>
      <c r="C150" s="128"/>
      <c r="D150" s="128"/>
      <c r="E150" s="128"/>
      <c r="F150" s="59" t="s">
        <v>178</v>
      </c>
      <c r="G150" s="128" t="s">
        <v>179</v>
      </c>
      <c r="H150" s="128" t="s">
        <v>180</v>
      </c>
      <c r="I150" s="427"/>
      <c r="J150" s="435"/>
      <c r="K150" s="435"/>
      <c r="L150" s="336"/>
      <c r="M150" s="336"/>
      <c r="N150" s="336"/>
      <c r="O150" s="336"/>
      <c r="P150" s="190"/>
      <c r="Q150" s="430"/>
      <c r="R150" s="142"/>
      <c r="S150" s="145"/>
      <c r="T150" s="148"/>
      <c r="U150" s="148"/>
      <c r="V150" s="151"/>
      <c r="W150" s="154"/>
      <c r="X150" s="61"/>
      <c r="Y150" s="60"/>
      <c r="Z150" s="60"/>
      <c r="AA150" s="60"/>
      <c r="AB150" s="60"/>
      <c r="AC150" s="60"/>
      <c r="AD150" s="60"/>
      <c r="AE150" s="60"/>
      <c r="AF150" s="60"/>
      <c r="AG150" s="60"/>
      <c r="AH150" s="60"/>
      <c r="AI150" s="60"/>
      <c r="AJ150" s="60"/>
      <c r="AK150" s="60"/>
      <c r="AL150" s="60"/>
      <c r="AM150" s="60"/>
      <c r="AN150" s="60"/>
      <c r="AO150" s="60"/>
      <c r="AP150" s="60"/>
      <c r="AQ150" s="60"/>
      <c r="AR150" s="30"/>
    </row>
    <row r="151" spans="1:44" s="28" customFormat="1" ht="50.25" customHeight="1" thickBot="1" x14ac:dyDescent="0.3">
      <c r="A151" s="227"/>
      <c r="B151" s="235"/>
      <c r="C151" s="132"/>
      <c r="D151" s="132"/>
      <c r="E151" s="132"/>
      <c r="F151" s="361" t="s">
        <v>182</v>
      </c>
      <c r="G151" s="132"/>
      <c r="H151" s="132"/>
      <c r="I151" s="428"/>
      <c r="J151" s="436"/>
      <c r="K151" s="436"/>
      <c r="L151" s="337"/>
      <c r="M151" s="337"/>
      <c r="N151" s="337"/>
      <c r="O151" s="337"/>
      <c r="P151" s="339"/>
      <c r="Q151" s="337" t="s">
        <v>52</v>
      </c>
      <c r="R151" s="337"/>
      <c r="S151" s="355"/>
      <c r="T151" s="350"/>
      <c r="U151" s="350"/>
      <c r="V151" s="352"/>
      <c r="W151" s="354"/>
      <c r="X151" s="34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48"/>
      <c r="AR151" s="27"/>
    </row>
    <row r="152" spans="1:44" s="60" customFormat="1" ht="16.5" customHeight="1" x14ac:dyDescent="0.25">
      <c r="A152" s="226"/>
      <c r="B152" s="73"/>
      <c r="C152" s="73"/>
      <c r="D152" s="73"/>
      <c r="E152" s="73"/>
      <c r="F152" s="246"/>
      <c r="G152" s="73"/>
      <c r="H152" s="73"/>
      <c r="I152" s="73"/>
      <c r="J152" s="73"/>
      <c r="K152" s="73"/>
      <c r="L152" s="73"/>
      <c r="M152" s="73"/>
      <c r="N152" s="73"/>
      <c r="O152" s="73" t="s">
        <v>86</v>
      </c>
      <c r="P152" s="247"/>
      <c r="Q152" s="73"/>
      <c r="R152" s="302">
        <f>SUM(R14:R151)</f>
        <v>97228</v>
      </c>
      <c r="S152" s="302"/>
      <c r="T152" s="302">
        <f>SUM(T14:T151)</f>
        <v>51</v>
      </c>
      <c r="U152" s="302">
        <f>SUM(U14:U151)</f>
        <v>0</v>
      </c>
      <c r="V152" s="302">
        <f>SUM(V14:V151)</f>
        <v>0</v>
      </c>
      <c r="W152" s="302">
        <f>SUM(W14:W151)</f>
        <v>51</v>
      </c>
      <c r="X152" s="73"/>
      <c r="Y152" s="61"/>
    </row>
    <row r="153" spans="1:44" s="60" customFormat="1" ht="15" customHeight="1" thickBot="1" x14ac:dyDescent="0.3">
      <c r="B153" s="26"/>
      <c r="C153" s="3"/>
      <c r="D153" s="3"/>
      <c r="E153" s="3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141"/>
      <c r="W153" s="141"/>
      <c r="X153" s="2"/>
      <c r="Y153" s="61"/>
    </row>
    <row r="154" spans="1:44" ht="16.5" customHeight="1" thickBot="1" x14ac:dyDescent="0.3">
      <c r="A154" s="282"/>
      <c r="B154" s="516" t="s">
        <v>83</v>
      </c>
      <c r="C154" s="516"/>
      <c r="D154" s="516"/>
      <c r="E154" s="516"/>
      <c r="F154" s="516"/>
      <c r="G154" s="516"/>
      <c r="H154" s="516"/>
      <c r="I154" s="516"/>
      <c r="J154" s="516"/>
      <c r="K154" s="516"/>
      <c r="L154" s="516"/>
      <c r="M154" s="516"/>
      <c r="N154" s="303"/>
      <c r="O154" s="303"/>
      <c r="P154" s="303"/>
      <c r="Q154" s="304"/>
      <c r="R154" s="304"/>
      <c r="S154" s="305"/>
      <c r="T154" s="305"/>
      <c r="U154" s="303"/>
      <c r="V154" s="306"/>
      <c r="W154" s="307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</row>
    <row r="155" spans="1:44" ht="15" customHeight="1" x14ac:dyDescent="0.25">
      <c r="A155" s="283"/>
      <c r="B155" s="517"/>
      <c r="C155" s="518"/>
      <c r="D155" s="518"/>
      <c r="E155" s="518"/>
      <c r="F155" s="244"/>
      <c r="G155" s="244"/>
      <c r="H155" s="244"/>
      <c r="I155" s="244"/>
      <c r="J155" s="523" t="s">
        <v>84</v>
      </c>
      <c r="K155" s="523"/>
      <c r="L155" s="523"/>
      <c r="M155" s="523"/>
      <c r="N155" s="523"/>
      <c r="O155" s="523"/>
      <c r="P155" s="244"/>
      <c r="Q155" s="244"/>
      <c r="R155" s="284"/>
      <c r="S155" s="285"/>
      <c r="T155" s="286"/>
      <c r="U155" s="286"/>
      <c r="V155" s="287"/>
      <c r="W155" s="288">
        <v>1</v>
      </c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</row>
    <row r="156" spans="1:44" ht="15" customHeight="1" x14ac:dyDescent="0.25">
      <c r="A156" s="283"/>
      <c r="B156" s="519"/>
      <c r="C156" s="520"/>
      <c r="D156" s="520"/>
      <c r="E156" s="520"/>
      <c r="F156" s="240"/>
      <c r="G156" s="240"/>
      <c r="H156" s="240"/>
      <c r="I156" s="240"/>
      <c r="J156" s="524" t="s">
        <v>85</v>
      </c>
      <c r="K156" s="524"/>
      <c r="L156" s="524"/>
      <c r="M156" s="524"/>
      <c r="N156" s="524"/>
      <c r="O156" s="524"/>
      <c r="P156" s="240"/>
      <c r="Q156" s="240"/>
      <c r="R156" s="289"/>
      <c r="S156" s="290"/>
      <c r="T156" s="308"/>
      <c r="U156" s="308"/>
      <c r="V156" s="291"/>
      <c r="W156" s="292">
        <v>1</v>
      </c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</row>
    <row r="157" spans="1:44" ht="4.5" customHeight="1" thickBot="1" x14ac:dyDescent="0.3">
      <c r="A157" s="293"/>
      <c r="B157" s="521"/>
      <c r="C157" s="522"/>
      <c r="D157" s="522"/>
      <c r="E157" s="522"/>
      <c r="F157" s="69"/>
      <c r="G157" s="69"/>
      <c r="H157" s="69"/>
      <c r="I157" s="69"/>
      <c r="J157" s="69"/>
      <c r="K157" s="294"/>
      <c r="L157" s="294"/>
      <c r="M157" s="294"/>
      <c r="N157" s="294"/>
      <c r="O157" s="294"/>
      <c r="P157" s="69"/>
      <c r="Q157" s="69"/>
      <c r="R157" s="295"/>
      <c r="S157" s="296"/>
      <c r="T157" s="297"/>
      <c r="U157" s="297"/>
      <c r="V157" s="298"/>
      <c r="W157" s="299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</row>
    <row r="158" spans="1:44" x14ac:dyDescent="0.25">
      <c r="W158" s="2"/>
      <c r="X158" s="2"/>
    </row>
    <row r="159" spans="1:44" ht="15.75" x14ac:dyDescent="0.25">
      <c r="O159" s="300" t="s">
        <v>23</v>
      </c>
      <c r="W159" s="301">
        <f>SUM(W152:W156)</f>
        <v>53</v>
      </c>
      <c r="X159" s="2"/>
    </row>
    <row r="160" spans="1:44" x14ac:dyDescent="0.25">
      <c r="W160" s="2"/>
      <c r="X160" s="2"/>
    </row>
    <row r="161" spans="23:24" x14ac:dyDescent="0.25">
      <c r="W161" s="2"/>
      <c r="X161" s="2"/>
    </row>
    <row r="162" spans="23:24" x14ac:dyDescent="0.25">
      <c r="W162" s="2"/>
      <c r="X162" s="2"/>
    </row>
    <row r="163" spans="23:24" x14ac:dyDescent="0.25">
      <c r="W163" s="2"/>
      <c r="X163" s="2"/>
    </row>
    <row r="164" spans="23:24" x14ac:dyDescent="0.25">
      <c r="W164" s="2"/>
      <c r="X164" s="2"/>
    </row>
    <row r="165" spans="23:24" x14ac:dyDescent="0.25">
      <c r="W165" s="2"/>
      <c r="X165" s="2"/>
    </row>
    <row r="166" spans="23:24" x14ac:dyDescent="0.25">
      <c r="W166" s="2"/>
      <c r="X166" s="2"/>
    </row>
    <row r="167" spans="23:24" x14ac:dyDescent="0.25">
      <c r="W167" s="2"/>
      <c r="X167" s="2"/>
    </row>
    <row r="168" spans="23:24" x14ac:dyDescent="0.25">
      <c r="W168" s="2"/>
      <c r="X168" s="2"/>
    </row>
    <row r="169" spans="23:24" x14ac:dyDescent="0.25">
      <c r="W169" s="2"/>
      <c r="X169" s="2"/>
    </row>
    <row r="170" spans="23:24" x14ac:dyDescent="0.25">
      <c r="W170" s="2"/>
      <c r="X170" s="2"/>
    </row>
    <row r="171" spans="23:24" x14ac:dyDescent="0.25">
      <c r="W171" s="2"/>
      <c r="X171" s="2"/>
    </row>
    <row r="172" spans="23:24" x14ac:dyDescent="0.25">
      <c r="W172" s="2"/>
      <c r="X172" s="2"/>
    </row>
    <row r="173" spans="23:24" x14ac:dyDescent="0.25">
      <c r="W173" s="2"/>
      <c r="X173" s="2"/>
    </row>
    <row r="174" spans="23:24" x14ac:dyDescent="0.25">
      <c r="W174" s="2"/>
      <c r="X174" s="2"/>
    </row>
    <row r="175" spans="23:24" x14ac:dyDescent="0.25">
      <c r="W175" s="2"/>
      <c r="X175" s="2"/>
    </row>
    <row r="176" spans="23:24" x14ac:dyDescent="0.25">
      <c r="W176" s="2"/>
      <c r="X176" s="2"/>
    </row>
    <row r="177" spans="23:24" x14ac:dyDescent="0.25">
      <c r="W177" s="2"/>
      <c r="X177" s="2"/>
    </row>
    <row r="178" spans="23:24" x14ac:dyDescent="0.25">
      <c r="W178" s="2"/>
      <c r="X178" s="2"/>
    </row>
  </sheetData>
  <mergeCells count="157">
    <mergeCell ref="B154:M154"/>
    <mergeCell ref="B155:E157"/>
    <mergeCell ref="J155:O155"/>
    <mergeCell ref="J156:O156"/>
    <mergeCell ref="L114:L117"/>
    <mergeCell ref="N114:N117"/>
    <mergeCell ref="I124:I132"/>
    <mergeCell ref="F131:F132"/>
    <mergeCell ref="I96:I102"/>
    <mergeCell ref="I133:I138"/>
    <mergeCell ref="I139:I144"/>
    <mergeCell ref="I145:I151"/>
    <mergeCell ref="I103:I113"/>
    <mergeCell ref="O96:O102"/>
    <mergeCell ref="J96:J102"/>
    <mergeCell ref="J118:J123"/>
    <mergeCell ref="L118:L123"/>
    <mergeCell ref="M118:M123"/>
    <mergeCell ref="N118:N123"/>
    <mergeCell ref="O118:O123"/>
    <mergeCell ref="J145:J151"/>
    <mergeCell ref="K145:K151"/>
    <mergeCell ref="K114:K117"/>
    <mergeCell ref="V61:V64"/>
    <mergeCell ref="W61:W64"/>
    <mergeCell ref="S72:S73"/>
    <mergeCell ref="T72:T73"/>
    <mergeCell ref="U72:U73"/>
    <mergeCell ref="V72:V73"/>
    <mergeCell ref="W72:W73"/>
    <mergeCell ref="R72:R73"/>
    <mergeCell ref="R61:R64"/>
    <mergeCell ref="S61:S64"/>
    <mergeCell ref="U61:U64"/>
    <mergeCell ref="T61:T64"/>
    <mergeCell ref="V85:V87"/>
    <mergeCell ref="W85:W87"/>
    <mergeCell ref="S89:S93"/>
    <mergeCell ref="T89:T93"/>
    <mergeCell ref="U89:U93"/>
    <mergeCell ref="V89:V93"/>
    <mergeCell ref="W89:W93"/>
    <mergeCell ref="R75:R78"/>
    <mergeCell ref="S75:S78"/>
    <mergeCell ref="T75:T78"/>
    <mergeCell ref="U75:U78"/>
    <mergeCell ref="V75:V78"/>
    <mergeCell ref="W75:W78"/>
    <mergeCell ref="R80:R83"/>
    <mergeCell ref="S80:S83"/>
    <mergeCell ref="T80:T83"/>
    <mergeCell ref="U80:U83"/>
    <mergeCell ref="V80:V83"/>
    <mergeCell ref="W80:W83"/>
    <mergeCell ref="R85:R87"/>
    <mergeCell ref="S85:S87"/>
    <mergeCell ref="T85:T87"/>
    <mergeCell ref="S5:T5"/>
    <mergeCell ref="I20:I25"/>
    <mergeCell ref="Q142:Q143"/>
    <mergeCell ref="J103:J113"/>
    <mergeCell ref="K103:K113"/>
    <mergeCell ref="K118:K123"/>
    <mergeCell ref="K133:K138"/>
    <mergeCell ref="K124:K132"/>
    <mergeCell ref="K139:K144"/>
    <mergeCell ref="T13:W13"/>
    <mergeCell ref="B13:P13"/>
    <mergeCell ref="I67:I73"/>
    <mergeCell ref="I74:I78"/>
    <mergeCell ref="J60:J64"/>
    <mergeCell ref="I60:I64"/>
    <mergeCell ref="A5:D5"/>
    <mergeCell ref="A6:D6"/>
    <mergeCell ref="A7:D7"/>
    <mergeCell ref="E7:F7"/>
    <mergeCell ref="R89:R93"/>
    <mergeCell ref="J88:J93"/>
    <mergeCell ref="K88:K93"/>
    <mergeCell ref="L88:L93"/>
    <mergeCell ref="U85:U87"/>
    <mergeCell ref="R67:R68"/>
    <mergeCell ref="J26:J28"/>
    <mergeCell ref="J29:J38"/>
    <mergeCell ref="J39:J49"/>
    <mergeCell ref="J50:J56"/>
    <mergeCell ref="I50:I56"/>
    <mergeCell ref="A1:W1"/>
    <mergeCell ref="A2:W2"/>
    <mergeCell ref="S3:T3"/>
    <mergeCell ref="U3:W3"/>
    <mergeCell ref="J4:R4"/>
    <mergeCell ref="Q3:R3"/>
    <mergeCell ref="E3:F3"/>
    <mergeCell ref="E4:F4"/>
    <mergeCell ref="A3:D3"/>
    <mergeCell ref="A4:D4"/>
    <mergeCell ref="S4:T4"/>
    <mergeCell ref="U4:W4"/>
    <mergeCell ref="J5:R5"/>
    <mergeCell ref="E5:F5"/>
    <mergeCell ref="E6:F6"/>
    <mergeCell ref="Q6:R6"/>
    <mergeCell ref="K20:K25"/>
    <mergeCell ref="F34:F35"/>
    <mergeCell ref="S6:T6"/>
    <mergeCell ref="S7:T7"/>
    <mergeCell ref="Q7:R7"/>
    <mergeCell ref="I14:I19"/>
    <mergeCell ref="J14:J19"/>
    <mergeCell ref="K14:K19"/>
    <mergeCell ref="J20:J25"/>
    <mergeCell ref="K60:K64"/>
    <mergeCell ref="B66:P66"/>
    <mergeCell ref="I26:I28"/>
    <mergeCell ref="G34:G35"/>
    <mergeCell ref="H34:H35"/>
    <mergeCell ref="F44:F45"/>
    <mergeCell ref="G44:G45"/>
    <mergeCell ref="H44:H45"/>
    <mergeCell ref="H88:H89"/>
    <mergeCell ref="J124:J132"/>
    <mergeCell ref="J133:J138"/>
    <mergeCell ref="J139:J144"/>
    <mergeCell ref="J67:J73"/>
    <mergeCell ref="K67:K73"/>
    <mergeCell ref="L67:L73"/>
    <mergeCell ref="M67:M73"/>
    <mergeCell ref="N67:N73"/>
    <mergeCell ref="A95:K95"/>
    <mergeCell ref="K96:K102"/>
    <mergeCell ref="L96:L102"/>
    <mergeCell ref="M96:M102"/>
    <mergeCell ref="I88:I93"/>
    <mergeCell ref="K79:K83"/>
    <mergeCell ref="K74:K78"/>
    <mergeCell ref="K84:K87"/>
    <mergeCell ref="M88:M93"/>
    <mergeCell ref="N88:N93"/>
    <mergeCell ref="I84:I87"/>
    <mergeCell ref="J84:J87"/>
    <mergeCell ref="J74:J78"/>
    <mergeCell ref="J79:J83"/>
    <mergeCell ref="I79:I83"/>
    <mergeCell ref="Q37:Q38"/>
    <mergeCell ref="J57:J59"/>
    <mergeCell ref="Q147:Q150"/>
    <mergeCell ref="I118:I123"/>
    <mergeCell ref="J114:J117"/>
    <mergeCell ref="N96:N102"/>
    <mergeCell ref="I114:I117"/>
    <mergeCell ref="Q115:Q116"/>
    <mergeCell ref="Q130:Q131"/>
    <mergeCell ref="O67:O73"/>
    <mergeCell ref="P67:P73"/>
    <mergeCell ref="Q67:Q68"/>
    <mergeCell ref="O88:O93"/>
  </mergeCells>
  <hyperlinks>
    <hyperlink ref="F123" r:id="rId1" xr:uid="{92225033-748C-4D8B-922B-1853A493D8A9}"/>
    <hyperlink ref="F113" r:id="rId2" xr:uid="{94CE3AA5-F710-4AFA-A45F-FF1FAF1A3D3C}"/>
    <hyperlink ref="F117" r:id="rId3" xr:uid="{47B321E6-F2BC-40F5-B99D-F0B91AC3298C}"/>
    <hyperlink ref="F131" r:id="rId4" xr:uid="{90C74894-BA1F-4BB6-BD44-263E353F568C}"/>
    <hyperlink ref="F138" r:id="rId5" xr:uid="{99546DB3-2432-4714-9015-5F29D65EFF28}"/>
    <hyperlink ref="F102" r:id="rId6" xr:uid="{B092A26C-FD01-4890-854D-CA994D21C35D}"/>
    <hyperlink ref="F151" r:id="rId7" location="/oslo/7103/114ed3c7e82569cfd0db364891be0905156ab3fa" xr:uid="{CE6A8A33-8066-4BDD-A94A-FA8276238BA6}"/>
    <hyperlink ref="F28" r:id="rId8" xr:uid="{12F078A1-A943-4901-97F0-776C352F1628}"/>
    <hyperlink ref="F73" r:id="rId9" xr:uid="{41776FFB-9897-48FB-A3B5-3BB45BA58895}"/>
    <hyperlink ref="F83" r:id="rId10" xr:uid="{B9D76DB9-5537-49C9-8A89-2410D0504800}"/>
    <hyperlink ref="F78" r:id="rId11" location="price-lists--guides" xr:uid="{DC97D39D-924A-46B5-AF1E-81E573FBE9DD}"/>
    <hyperlink ref="F87" r:id="rId12" xr:uid="{8DAE4B8E-476A-493F-8BBA-1D966868650C}"/>
    <hyperlink ref="F19" r:id="rId13" location="gallery-popup" xr:uid="{27B64E96-0AEA-4215-91CC-8FA4F848F648}"/>
    <hyperlink ref="F25" r:id="rId14" location="gallery-popup" xr:uid="{62FAA445-C0D3-48F1-9DEB-F97E7B755A75}"/>
    <hyperlink ref="F49" r:id="rId15" xr:uid="{223648D9-5A18-4628-8E6D-CA12FAD67584}"/>
    <hyperlink ref="F56" r:id="rId16" location="gallery-popup" xr:uid="{0DCB58C7-9EFD-4889-9CAD-6E2D03F751AD}"/>
    <hyperlink ref="F64" r:id="rId17" location="gallery-popup" xr:uid="{EC7EDC12-7028-48BF-AD1B-00F36AF97A64}"/>
    <hyperlink ref="F93" r:id="rId18" xr:uid="{1B8C9859-71CA-4B79-B678-E81EC403435F}"/>
    <hyperlink ref="F144" r:id="rId19" xr:uid="{50BE619A-2CD1-4D0D-9306-D06E63CB69AB}"/>
  </hyperlinks>
  <pageMargins left="0.7" right="0.7" top="0.75" bottom="0.75" header="0.3" footer="0.3"/>
  <pageSetup scale="51" orientation="landscape" r:id="rId20"/>
  <drawing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705BE-878D-4E8C-A03D-B48730F54917}">
  <sheetPr>
    <tabColor theme="9" tint="0.59999389629810485"/>
  </sheetPr>
  <dimension ref="A1:AR178"/>
  <sheetViews>
    <sheetView showGridLines="0" topLeftCell="B1" zoomScale="90" zoomScaleNormal="90" workbookViewId="0">
      <selection activeCell="I60" sqref="I60:I64"/>
    </sheetView>
  </sheetViews>
  <sheetFormatPr defaultColWidth="9.28515625" defaultRowHeight="12.75" outlineLevelCol="2" x14ac:dyDescent="0.25"/>
  <cols>
    <col min="1" max="1" width="4.7109375" style="2" hidden="1" customWidth="1" outlineLevel="2"/>
    <col min="2" max="2" width="11.140625" style="3" customWidth="1" collapsed="1"/>
    <col min="3" max="3" width="13.5703125" style="3" customWidth="1"/>
    <col min="4" max="4" width="8.42578125" style="3" customWidth="1"/>
    <col min="5" max="5" width="17" style="2" customWidth="1"/>
    <col min="6" max="6" width="52.28515625" style="2" customWidth="1"/>
    <col min="7" max="7" width="24.42578125" style="2" customWidth="1"/>
    <col min="8" max="9" width="28.7109375" style="2" customWidth="1"/>
    <col min="10" max="10" width="21.42578125" style="2" customWidth="1"/>
    <col min="11" max="11" width="5.7109375" style="141" customWidth="1"/>
    <col min="12" max="14" width="5.7109375" style="2" customWidth="1"/>
    <col min="15" max="15" width="10.7109375" style="2" customWidth="1"/>
    <col min="16" max="16" width="4.28515625" style="35" customWidth="1"/>
    <col min="17" max="17" width="16.5703125" style="4" customWidth="1"/>
    <col min="18" max="18" width="12.5703125" style="4" customWidth="1"/>
    <col min="19" max="19" width="13" style="46" bestFit="1" customWidth="1"/>
    <col min="20" max="20" width="13" style="2" bestFit="1" customWidth="1"/>
    <col min="21" max="21" width="12.42578125" style="2" customWidth="1"/>
    <col min="22" max="22" width="10.42578125" style="64" bestFit="1" customWidth="1"/>
    <col min="23" max="23" width="19.28515625" style="56" customWidth="1"/>
    <col min="24" max="24" width="9.28515625" style="26"/>
    <col min="25" max="25" width="12" style="26" bestFit="1" customWidth="1"/>
    <col min="26" max="34" width="9.28515625" style="26"/>
    <col min="35" max="42" width="9.28515625" style="43"/>
    <col min="43" max="16384" width="9.28515625" style="2"/>
  </cols>
  <sheetData>
    <row r="1" spans="1:43" s="1" customFormat="1" ht="20.65" customHeight="1" x14ac:dyDescent="0.25">
      <c r="A1" s="466" t="s">
        <v>61</v>
      </c>
      <c r="B1" s="467"/>
      <c r="C1" s="467"/>
      <c r="D1" s="467"/>
      <c r="E1" s="467"/>
      <c r="F1" s="467"/>
      <c r="G1" s="467"/>
      <c r="H1" s="467"/>
      <c r="I1" s="467"/>
      <c r="J1" s="467"/>
      <c r="K1" s="468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9"/>
      <c r="X1" s="26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2"/>
      <c r="AJ1" s="52"/>
      <c r="AK1" s="52"/>
      <c r="AL1" s="52"/>
      <c r="AM1" s="52"/>
      <c r="AN1" s="52"/>
      <c r="AO1" s="52"/>
      <c r="AP1" s="52"/>
    </row>
    <row r="2" spans="1:43" ht="20.65" customHeight="1" x14ac:dyDescent="0.25">
      <c r="A2" s="470" t="s">
        <v>64</v>
      </c>
      <c r="B2" s="471"/>
      <c r="C2" s="471"/>
      <c r="D2" s="471"/>
      <c r="E2" s="471"/>
      <c r="F2" s="471"/>
      <c r="G2" s="471"/>
      <c r="H2" s="471"/>
      <c r="I2" s="471"/>
      <c r="J2" s="471"/>
      <c r="K2" s="472"/>
      <c r="L2" s="471"/>
      <c r="M2" s="471"/>
      <c r="N2" s="471"/>
      <c r="O2" s="471"/>
      <c r="P2" s="471"/>
      <c r="Q2" s="471"/>
      <c r="R2" s="471"/>
      <c r="S2" s="471"/>
      <c r="T2" s="471"/>
      <c r="U2" s="471"/>
      <c r="V2" s="471"/>
      <c r="W2" s="473"/>
    </row>
    <row r="3" spans="1:43" s="5" customFormat="1" ht="21" x14ac:dyDescent="0.25">
      <c r="A3" s="480" t="s">
        <v>30</v>
      </c>
      <c r="B3" s="481"/>
      <c r="C3" s="481"/>
      <c r="D3" s="481"/>
      <c r="E3" s="479"/>
      <c r="F3" s="479"/>
      <c r="G3" s="260"/>
      <c r="H3" s="260"/>
      <c r="I3" s="426" t="s">
        <v>290</v>
      </c>
      <c r="J3" s="390"/>
      <c r="K3" s="391"/>
      <c r="L3" s="390"/>
      <c r="M3" s="390"/>
      <c r="N3" s="390"/>
      <c r="O3" s="390"/>
      <c r="P3" s="277"/>
      <c r="Q3" s="457" t="s">
        <v>18</v>
      </c>
      <c r="R3" s="457"/>
      <c r="S3" s="474" t="s">
        <v>87</v>
      </c>
      <c r="T3" s="474"/>
      <c r="U3" s="475"/>
      <c r="V3" s="475"/>
      <c r="W3" s="476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53"/>
      <c r="AJ3" s="53"/>
      <c r="AK3" s="53"/>
      <c r="AL3" s="53"/>
      <c r="AM3" s="53"/>
      <c r="AN3" s="53"/>
      <c r="AO3" s="53"/>
      <c r="AP3" s="53"/>
    </row>
    <row r="4" spans="1:43" s="5" customFormat="1" ht="21" x14ac:dyDescent="0.25">
      <c r="A4" s="480" t="s">
        <v>28</v>
      </c>
      <c r="B4" s="481"/>
      <c r="C4" s="481"/>
      <c r="D4" s="481"/>
      <c r="E4" s="479"/>
      <c r="F4" s="479"/>
      <c r="G4" s="260"/>
      <c r="H4" s="260"/>
      <c r="I4" s="274">
        <v>44788</v>
      </c>
      <c r="J4" s="477"/>
      <c r="K4" s="478"/>
      <c r="L4" s="477"/>
      <c r="M4" s="477"/>
      <c r="N4" s="477"/>
      <c r="O4" s="477"/>
      <c r="P4" s="477"/>
      <c r="Q4" s="477"/>
      <c r="R4" s="477"/>
      <c r="S4" s="455" t="s">
        <v>60</v>
      </c>
      <c r="T4" s="455"/>
      <c r="U4" s="475"/>
      <c r="V4" s="475"/>
      <c r="W4" s="476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53"/>
      <c r="AJ4" s="53"/>
      <c r="AK4" s="53"/>
      <c r="AL4" s="53"/>
      <c r="AM4" s="53"/>
      <c r="AN4" s="53"/>
      <c r="AO4" s="53"/>
      <c r="AP4" s="53"/>
    </row>
    <row r="5" spans="1:43" s="5" customFormat="1" ht="15.75" x14ac:dyDescent="0.25">
      <c r="A5" s="480" t="s">
        <v>29</v>
      </c>
      <c r="B5" s="481"/>
      <c r="C5" s="481"/>
      <c r="D5" s="481"/>
      <c r="E5" s="479"/>
      <c r="F5" s="479"/>
      <c r="G5" s="260"/>
      <c r="H5" s="260"/>
      <c r="I5" s="260"/>
      <c r="J5" s="477"/>
      <c r="K5" s="478"/>
      <c r="L5" s="477"/>
      <c r="M5" s="477"/>
      <c r="N5" s="477"/>
      <c r="O5" s="477"/>
      <c r="P5" s="477"/>
      <c r="Q5" s="477"/>
      <c r="R5" s="477"/>
      <c r="S5" s="486" t="s">
        <v>65</v>
      </c>
      <c r="T5" s="486"/>
      <c r="U5" s="389"/>
      <c r="V5" s="261"/>
      <c r="W5" s="262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53"/>
      <c r="AJ5" s="53"/>
      <c r="AK5" s="53"/>
      <c r="AL5" s="53"/>
      <c r="AM5" s="53"/>
      <c r="AN5" s="53"/>
      <c r="AO5" s="53"/>
      <c r="AP5" s="53"/>
    </row>
    <row r="6" spans="1:43" s="5" customFormat="1" ht="15.75" x14ac:dyDescent="0.25">
      <c r="A6" s="480" t="s">
        <v>17</v>
      </c>
      <c r="B6" s="481"/>
      <c r="C6" s="481"/>
      <c r="D6" s="481"/>
      <c r="E6" s="479"/>
      <c r="F6" s="479"/>
      <c r="G6" s="260"/>
      <c r="H6" s="260"/>
      <c r="I6" s="260"/>
      <c r="J6" s="390"/>
      <c r="K6" s="391"/>
      <c r="L6" s="390"/>
      <c r="M6" s="390"/>
      <c r="N6" s="390"/>
      <c r="O6" s="390"/>
      <c r="P6" s="277"/>
      <c r="Q6" s="482"/>
      <c r="R6" s="482"/>
      <c r="S6" s="455" t="s">
        <v>66</v>
      </c>
      <c r="T6" s="455"/>
      <c r="U6" s="389"/>
      <c r="V6" s="261"/>
      <c r="W6" s="262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53"/>
      <c r="AJ6" s="53"/>
      <c r="AK6" s="53"/>
      <c r="AL6" s="53"/>
      <c r="AM6" s="53"/>
      <c r="AN6" s="53"/>
      <c r="AO6" s="53"/>
      <c r="AP6" s="53"/>
    </row>
    <row r="7" spans="1:43" s="5" customFormat="1" ht="15.75" x14ac:dyDescent="0.25">
      <c r="A7" s="480" t="s">
        <v>16</v>
      </c>
      <c r="B7" s="481"/>
      <c r="C7" s="481"/>
      <c r="D7" s="481"/>
      <c r="E7" s="490"/>
      <c r="F7" s="479"/>
      <c r="G7" s="260"/>
      <c r="H7" s="260"/>
      <c r="I7" s="260"/>
      <c r="J7" s="278"/>
      <c r="K7" s="391"/>
      <c r="L7" s="390"/>
      <c r="M7" s="390"/>
      <c r="N7" s="390"/>
      <c r="O7" s="390"/>
      <c r="P7" s="390"/>
      <c r="Q7" s="457" t="s">
        <v>41</v>
      </c>
      <c r="R7" s="457"/>
      <c r="S7" s="456">
        <v>44927</v>
      </c>
      <c r="T7" s="455"/>
      <c r="U7" s="263"/>
      <c r="V7" s="264"/>
      <c r="W7" s="265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53"/>
      <c r="AJ7" s="53"/>
      <c r="AK7" s="53"/>
      <c r="AL7" s="53"/>
      <c r="AM7" s="53"/>
      <c r="AN7" s="53"/>
      <c r="AO7" s="53"/>
      <c r="AP7" s="53"/>
    </row>
    <row r="8" spans="1:43" ht="13.15" customHeight="1" x14ac:dyDescent="0.25">
      <c r="A8" s="266"/>
      <c r="B8" s="26"/>
      <c r="C8" s="26"/>
      <c r="D8" s="26"/>
      <c r="E8" s="26"/>
      <c r="F8" s="26"/>
      <c r="G8" s="26"/>
      <c r="H8" s="26"/>
      <c r="I8" s="26"/>
      <c r="J8" s="26"/>
      <c r="K8" s="26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7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</row>
    <row r="9" spans="1:43" ht="13.15" customHeight="1" x14ac:dyDescent="0.25">
      <c r="A9" s="266"/>
      <c r="B9" s="26"/>
      <c r="C9" s="26"/>
      <c r="D9" s="26"/>
      <c r="E9" s="26"/>
      <c r="F9" s="26"/>
      <c r="G9" s="26"/>
      <c r="H9" s="26"/>
      <c r="I9" s="26"/>
      <c r="J9" s="26"/>
      <c r="K9" s="26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7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</row>
    <row r="10" spans="1:43" ht="13.5" thickBot="1" x14ac:dyDescent="0.3">
      <c r="A10" s="267"/>
      <c r="B10" s="268"/>
      <c r="C10" s="268"/>
      <c r="D10" s="268"/>
      <c r="E10" s="269"/>
      <c r="F10" s="269"/>
      <c r="G10" s="269"/>
      <c r="H10" s="269"/>
      <c r="I10" s="269"/>
      <c r="J10" s="269"/>
      <c r="K10" s="270"/>
      <c r="L10" s="269"/>
      <c r="M10" s="269"/>
      <c r="N10" s="269"/>
      <c r="O10" s="269"/>
      <c r="P10" s="67"/>
      <c r="Q10" s="269"/>
      <c r="R10" s="269"/>
      <c r="S10" s="271"/>
      <c r="T10" s="269"/>
      <c r="U10" s="269"/>
      <c r="V10" s="272"/>
      <c r="W10" s="273"/>
    </row>
    <row r="11" spans="1:43" ht="62.25" customHeight="1" thickBot="1" x14ac:dyDescent="0.3">
      <c r="A11" s="120"/>
      <c r="B11" s="248" t="s">
        <v>33</v>
      </c>
      <c r="C11" s="249" t="s">
        <v>42</v>
      </c>
      <c r="D11" s="249" t="s">
        <v>34</v>
      </c>
      <c r="E11" s="250" t="s">
        <v>35</v>
      </c>
      <c r="F11" s="250" t="s">
        <v>49</v>
      </c>
      <c r="G11" s="250" t="s">
        <v>36</v>
      </c>
      <c r="H11" s="250" t="s">
        <v>37</v>
      </c>
      <c r="I11" s="250" t="s">
        <v>48</v>
      </c>
      <c r="J11" s="250" t="s">
        <v>5</v>
      </c>
      <c r="K11" s="251" t="s">
        <v>4</v>
      </c>
      <c r="L11" s="251" t="s">
        <v>67</v>
      </c>
      <c r="M11" s="251" t="s">
        <v>68</v>
      </c>
      <c r="N11" s="251" t="s">
        <v>69</v>
      </c>
      <c r="O11" s="250" t="s">
        <v>71</v>
      </c>
      <c r="P11" s="252" t="s">
        <v>0</v>
      </c>
      <c r="Q11" s="253" t="s">
        <v>45</v>
      </c>
      <c r="R11" s="254" t="s">
        <v>9</v>
      </c>
      <c r="S11" s="255" t="s">
        <v>1</v>
      </c>
      <c r="T11" s="256" t="s">
        <v>11</v>
      </c>
      <c r="U11" s="257" t="s">
        <v>22</v>
      </c>
      <c r="V11" s="258" t="s">
        <v>19</v>
      </c>
      <c r="W11" s="259" t="s">
        <v>2</v>
      </c>
      <c r="X11" s="50"/>
    </row>
    <row r="12" spans="1:43" ht="13.5" thickBot="1" x14ac:dyDescent="0.3">
      <c r="A12" s="26"/>
      <c r="B12" s="75"/>
      <c r="C12" s="75"/>
      <c r="D12" s="75"/>
      <c r="E12" s="74"/>
      <c r="F12" s="74"/>
      <c r="G12" s="74"/>
      <c r="H12" s="74"/>
      <c r="I12" s="74"/>
      <c r="J12" s="74"/>
      <c r="K12" s="138"/>
      <c r="L12" s="74"/>
      <c r="M12" s="74"/>
      <c r="N12" s="74"/>
      <c r="O12" s="74"/>
      <c r="P12" s="76"/>
      <c r="Q12" s="77"/>
      <c r="R12" s="77"/>
      <c r="S12" s="45"/>
      <c r="T12" s="74"/>
      <c r="U12" s="74"/>
      <c r="V12" s="78"/>
      <c r="W12" s="79"/>
    </row>
    <row r="13" spans="1:43" s="28" customFormat="1" ht="22.5" customHeight="1" thickBot="1" x14ac:dyDescent="0.3">
      <c r="A13" s="121"/>
      <c r="B13" s="489" t="s">
        <v>44</v>
      </c>
      <c r="C13" s="448"/>
      <c r="D13" s="448"/>
      <c r="E13" s="448"/>
      <c r="F13" s="448"/>
      <c r="G13" s="448"/>
      <c r="H13" s="448"/>
      <c r="I13" s="448"/>
      <c r="J13" s="448"/>
      <c r="K13" s="449"/>
      <c r="L13" s="448"/>
      <c r="M13" s="448"/>
      <c r="N13" s="448"/>
      <c r="O13" s="448"/>
      <c r="P13" s="448"/>
      <c r="Q13" s="88"/>
      <c r="R13" s="89"/>
      <c r="S13" s="90"/>
      <c r="T13" s="487"/>
      <c r="U13" s="448"/>
      <c r="V13" s="448"/>
      <c r="W13" s="488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27"/>
    </row>
    <row r="14" spans="1:43" s="59" customFormat="1" ht="42" customHeight="1" x14ac:dyDescent="0.25">
      <c r="A14" s="122"/>
      <c r="B14" s="214" t="s">
        <v>137</v>
      </c>
      <c r="C14" s="406" t="s">
        <v>46</v>
      </c>
      <c r="D14" s="81" t="s">
        <v>198</v>
      </c>
      <c r="E14" s="407"/>
      <c r="F14" s="369"/>
      <c r="G14" s="83"/>
      <c r="H14" s="406"/>
      <c r="I14" s="431"/>
      <c r="J14" s="440"/>
      <c r="K14" s="458"/>
      <c r="L14" s="368"/>
      <c r="M14" s="368"/>
      <c r="N14" s="368"/>
      <c r="O14" s="368"/>
      <c r="P14" s="197">
        <v>5</v>
      </c>
      <c r="Q14" s="411">
        <v>2590</v>
      </c>
      <c r="R14" s="411">
        <f>PRODUCT(P14,Q14)</f>
        <v>12950</v>
      </c>
      <c r="S14" s="147">
        <v>1</v>
      </c>
      <c r="T14" s="147">
        <f>PRODUCT(P14,S14)</f>
        <v>5</v>
      </c>
      <c r="U14" s="147">
        <v>0</v>
      </c>
      <c r="V14" s="150">
        <v>0</v>
      </c>
      <c r="W14" s="153">
        <f>SUM(T14,U14,V14)</f>
        <v>5</v>
      </c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0"/>
    </row>
    <row r="15" spans="1:43" s="31" customFormat="1" ht="15" customHeight="1" x14ac:dyDescent="0.25">
      <c r="A15" s="122"/>
      <c r="B15" s="215"/>
      <c r="C15" s="82"/>
      <c r="D15" s="83"/>
      <c r="E15" s="83"/>
      <c r="I15" s="432"/>
      <c r="J15" s="430"/>
      <c r="K15" s="459"/>
      <c r="L15" s="367"/>
      <c r="M15" s="367"/>
      <c r="N15" s="367"/>
      <c r="O15" s="367"/>
      <c r="P15" s="198"/>
      <c r="Q15" s="376"/>
      <c r="R15" s="376"/>
      <c r="S15" s="395"/>
      <c r="T15" s="395"/>
      <c r="U15" s="395"/>
      <c r="V15" s="399"/>
      <c r="W15" s="397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2"/>
    </row>
    <row r="16" spans="1:43" s="31" customFormat="1" ht="15" customHeight="1" x14ac:dyDescent="0.25">
      <c r="A16" s="122"/>
      <c r="B16" s="216"/>
      <c r="C16" s="408"/>
      <c r="D16" s="409"/>
      <c r="E16" s="409"/>
      <c r="F16" s="134"/>
      <c r="G16" s="83"/>
      <c r="H16" s="82"/>
      <c r="I16" s="432"/>
      <c r="J16" s="430"/>
      <c r="K16" s="459"/>
      <c r="L16" s="367"/>
      <c r="M16" s="367"/>
      <c r="N16" s="367"/>
      <c r="O16" s="367"/>
      <c r="P16" s="198"/>
      <c r="Q16" s="376"/>
      <c r="R16" s="376"/>
      <c r="S16" s="395"/>
      <c r="T16" s="395"/>
      <c r="U16" s="395"/>
      <c r="V16" s="399"/>
      <c r="W16" s="397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2"/>
    </row>
    <row r="17" spans="1:43" s="31" customFormat="1" ht="15" customHeight="1" x14ac:dyDescent="0.25">
      <c r="A17" s="122"/>
      <c r="B17" s="216"/>
      <c r="C17" s="408"/>
      <c r="D17" s="409"/>
      <c r="E17" s="409"/>
      <c r="F17" s="409"/>
      <c r="G17" s="83"/>
      <c r="H17" s="408"/>
      <c r="I17" s="432"/>
      <c r="J17" s="430"/>
      <c r="K17" s="459"/>
      <c r="L17" s="367"/>
      <c r="M17" s="367"/>
      <c r="N17" s="367"/>
      <c r="O17" s="367"/>
      <c r="P17" s="198"/>
      <c r="Q17" s="376"/>
      <c r="R17" s="376"/>
      <c r="S17" s="395"/>
      <c r="T17" s="395"/>
      <c r="U17" s="395"/>
      <c r="V17" s="399"/>
      <c r="W17" s="397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2"/>
    </row>
    <row r="18" spans="1:43" s="31" customFormat="1" ht="15" customHeight="1" x14ac:dyDescent="0.25">
      <c r="A18" s="122"/>
      <c r="B18" s="216"/>
      <c r="C18" s="408"/>
      <c r="D18" s="409"/>
      <c r="E18" s="409"/>
      <c r="G18" s="83"/>
      <c r="I18" s="432"/>
      <c r="J18" s="430"/>
      <c r="K18" s="459"/>
      <c r="L18" s="367"/>
      <c r="M18" s="367"/>
      <c r="N18" s="367"/>
      <c r="O18" s="367"/>
      <c r="P18" s="198"/>
      <c r="Q18" s="376" t="s">
        <v>53</v>
      </c>
      <c r="R18" s="376"/>
      <c r="S18" s="395"/>
      <c r="T18" s="395"/>
      <c r="U18" s="395"/>
      <c r="V18" s="399"/>
      <c r="W18" s="397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2"/>
    </row>
    <row r="19" spans="1:43" s="31" customFormat="1" ht="34.5" customHeight="1" thickBot="1" x14ac:dyDescent="0.3">
      <c r="A19" s="122"/>
      <c r="B19" s="217"/>
      <c r="C19" s="91"/>
      <c r="D19" s="84"/>
      <c r="E19" s="84"/>
      <c r="F19" s="135"/>
      <c r="G19" s="136"/>
      <c r="H19" s="91"/>
      <c r="I19" s="432"/>
      <c r="J19" s="430"/>
      <c r="K19" s="459"/>
      <c r="L19" s="367"/>
      <c r="M19" s="367"/>
      <c r="N19" s="367"/>
      <c r="O19" s="367"/>
      <c r="P19" s="198"/>
      <c r="Q19" s="376" t="s">
        <v>51</v>
      </c>
      <c r="R19" s="376"/>
      <c r="S19" s="395"/>
      <c r="T19" s="395"/>
      <c r="U19" s="395"/>
      <c r="V19" s="399"/>
      <c r="W19" s="397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2"/>
    </row>
    <row r="20" spans="1:43" s="59" customFormat="1" ht="18" customHeight="1" x14ac:dyDescent="0.25">
      <c r="A20" s="122"/>
      <c r="B20" s="214" t="s">
        <v>250</v>
      </c>
      <c r="C20" s="406" t="s">
        <v>46</v>
      </c>
      <c r="D20" s="81" t="s">
        <v>199</v>
      </c>
      <c r="E20" s="407"/>
      <c r="F20" s="369"/>
      <c r="G20" s="83"/>
      <c r="H20" s="406"/>
      <c r="I20" s="431"/>
      <c r="J20" s="440"/>
      <c r="K20" s="458"/>
      <c r="L20" s="368"/>
      <c r="M20" s="368"/>
      <c r="N20" s="368"/>
      <c r="O20" s="368"/>
      <c r="P20" s="197">
        <v>1</v>
      </c>
      <c r="Q20" s="411">
        <v>2590</v>
      </c>
      <c r="R20" s="411">
        <f>PRODUCT(P20,Q20)</f>
        <v>2590</v>
      </c>
      <c r="S20" s="147">
        <v>1</v>
      </c>
      <c r="T20" s="147">
        <f>PRODUCT(P20,S20)</f>
        <v>1</v>
      </c>
      <c r="U20" s="147">
        <v>0</v>
      </c>
      <c r="V20" s="150">
        <v>0</v>
      </c>
      <c r="W20" s="153">
        <f>SUM(T20,U20,V20)</f>
        <v>1</v>
      </c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0"/>
    </row>
    <row r="21" spans="1:43" s="31" customFormat="1" ht="15" customHeight="1" x14ac:dyDescent="0.25">
      <c r="A21" s="122"/>
      <c r="B21" s="215"/>
      <c r="C21" s="82"/>
      <c r="D21" s="83"/>
      <c r="E21" s="83"/>
      <c r="F21" s="134"/>
      <c r="G21" s="83"/>
      <c r="H21" s="82"/>
      <c r="I21" s="432"/>
      <c r="J21" s="430"/>
      <c r="K21" s="459"/>
      <c r="L21" s="367"/>
      <c r="M21" s="367"/>
      <c r="N21" s="367"/>
      <c r="O21" s="367"/>
      <c r="P21" s="198"/>
      <c r="Q21" s="376"/>
      <c r="R21" s="376"/>
      <c r="S21" s="395"/>
      <c r="T21" s="395"/>
      <c r="U21" s="395"/>
      <c r="V21" s="399"/>
      <c r="W21" s="397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2"/>
    </row>
    <row r="22" spans="1:43" s="31" customFormat="1" ht="15" customHeight="1" x14ac:dyDescent="0.25">
      <c r="A22" s="122"/>
      <c r="B22" s="216"/>
      <c r="C22" s="408"/>
      <c r="D22" s="409"/>
      <c r="E22" s="409"/>
      <c r="F22" s="134"/>
      <c r="G22" s="83"/>
      <c r="H22" s="82"/>
      <c r="I22" s="432"/>
      <c r="J22" s="430"/>
      <c r="K22" s="459"/>
      <c r="L22" s="367"/>
      <c r="M22" s="367"/>
      <c r="N22" s="367"/>
      <c r="O22" s="367"/>
      <c r="P22" s="198"/>
      <c r="Q22" s="376"/>
      <c r="R22" s="376"/>
      <c r="S22" s="395"/>
      <c r="T22" s="395"/>
      <c r="U22" s="395"/>
      <c r="V22" s="399"/>
      <c r="W22" s="397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2"/>
    </row>
    <row r="23" spans="1:43" s="31" customFormat="1" ht="15" customHeight="1" x14ac:dyDescent="0.25">
      <c r="A23" s="122"/>
      <c r="B23" s="216"/>
      <c r="C23" s="408"/>
      <c r="D23" s="409"/>
      <c r="E23" s="409"/>
      <c r="F23" s="409"/>
      <c r="H23" s="408"/>
      <c r="I23" s="432"/>
      <c r="J23" s="430"/>
      <c r="K23" s="459"/>
      <c r="L23" s="367"/>
      <c r="M23" s="367"/>
      <c r="N23" s="367"/>
      <c r="O23" s="367"/>
      <c r="P23" s="198"/>
      <c r="Q23" s="376"/>
      <c r="R23" s="376"/>
      <c r="S23" s="395"/>
      <c r="T23" s="395"/>
      <c r="U23" s="395"/>
      <c r="V23" s="399"/>
      <c r="W23" s="397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2"/>
    </row>
    <row r="24" spans="1:43" s="31" customFormat="1" ht="15" customHeight="1" x14ac:dyDescent="0.25">
      <c r="A24" s="122"/>
      <c r="B24" s="216"/>
      <c r="C24" s="408"/>
      <c r="D24" s="409"/>
      <c r="E24" s="409"/>
      <c r="I24" s="432"/>
      <c r="J24" s="430"/>
      <c r="K24" s="459"/>
      <c r="L24" s="367"/>
      <c r="M24" s="367"/>
      <c r="N24" s="367"/>
      <c r="O24" s="367"/>
      <c r="P24" s="198"/>
      <c r="Q24" s="376"/>
      <c r="R24" s="376"/>
      <c r="S24" s="395"/>
      <c r="T24" s="395"/>
      <c r="U24" s="395"/>
      <c r="V24" s="399"/>
      <c r="W24" s="397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2"/>
    </row>
    <row r="25" spans="1:43" s="31" customFormat="1" ht="35.25" customHeight="1" thickBot="1" x14ac:dyDescent="0.3">
      <c r="A25" s="122"/>
      <c r="B25" s="217"/>
      <c r="C25" s="91"/>
      <c r="D25" s="84"/>
      <c r="E25" s="84"/>
      <c r="F25" s="135"/>
      <c r="G25" s="136"/>
      <c r="H25" s="91"/>
      <c r="I25" s="433"/>
      <c r="J25" s="460"/>
      <c r="K25" s="483"/>
      <c r="L25" s="386"/>
      <c r="M25" s="386"/>
      <c r="N25" s="386"/>
      <c r="O25" s="386"/>
      <c r="P25" s="199"/>
      <c r="Q25" s="377"/>
      <c r="R25" s="377"/>
      <c r="S25" s="396"/>
      <c r="T25" s="396"/>
      <c r="U25" s="396"/>
      <c r="V25" s="400"/>
      <c r="W25" s="398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2"/>
    </row>
    <row r="26" spans="1:43" s="31" customFormat="1" ht="42" customHeight="1" x14ac:dyDescent="0.25">
      <c r="A26" s="122"/>
      <c r="B26" s="408" t="s">
        <v>137</v>
      </c>
      <c r="C26" s="409" t="s">
        <v>46</v>
      </c>
      <c r="D26" s="118" t="s">
        <v>200</v>
      </c>
      <c r="E26" s="409"/>
      <c r="F26" s="408"/>
      <c r="G26" s="363"/>
      <c r="H26" s="408"/>
      <c r="I26" s="431"/>
      <c r="J26" s="430"/>
      <c r="K26" s="385"/>
      <c r="L26" s="367"/>
      <c r="M26" s="367"/>
      <c r="N26" s="367"/>
      <c r="O26" s="367"/>
      <c r="P26" s="198">
        <v>5</v>
      </c>
      <c r="Q26" s="376">
        <v>3130</v>
      </c>
      <c r="R26" s="376"/>
      <c r="S26" s="395"/>
      <c r="T26" s="395"/>
      <c r="U26" s="395"/>
      <c r="V26" s="399"/>
      <c r="W26" s="397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2"/>
    </row>
    <row r="27" spans="1:43" s="31" customFormat="1" ht="35.25" customHeight="1" x14ac:dyDescent="0.25">
      <c r="A27" s="122"/>
      <c r="B27" s="409"/>
      <c r="C27" s="409"/>
      <c r="D27" s="409"/>
      <c r="E27" s="123"/>
      <c r="F27" s="408"/>
      <c r="G27" s="364"/>
      <c r="H27" s="408"/>
      <c r="I27" s="432"/>
      <c r="J27" s="430"/>
      <c r="K27" s="385"/>
      <c r="L27" s="367"/>
      <c r="M27" s="367"/>
      <c r="N27" s="367"/>
      <c r="O27" s="367"/>
      <c r="P27" s="198"/>
      <c r="Q27" s="376" t="s">
        <v>111</v>
      </c>
      <c r="R27" s="376"/>
      <c r="S27" s="395"/>
      <c r="T27" s="395"/>
      <c r="U27" s="395"/>
      <c r="V27" s="399"/>
      <c r="W27" s="397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2"/>
    </row>
    <row r="28" spans="1:43" s="31" customFormat="1" ht="36.75" customHeight="1" thickBot="1" x14ac:dyDescent="0.3">
      <c r="A28" s="122"/>
      <c r="B28" s="84"/>
      <c r="C28" s="84"/>
      <c r="D28" s="84"/>
      <c r="E28" s="84"/>
      <c r="F28" s="135"/>
      <c r="G28" s="136"/>
      <c r="H28" s="91"/>
      <c r="I28" s="433"/>
      <c r="J28" s="460"/>
      <c r="K28" s="385"/>
      <c r="L28" s="367"/>
      <c r="M28" s="367"/>
      <c r="N28" s="367"/>
      <c r="O28" s="367"/>
      <c r="P28" s="198"/>
      <c r="Q28" s="376" t="s">
        <v>52</v>
      </c>
      <c r="R28" s="376"/>
      <c r="S28" s="395"/>
      <c r="T28" s="395"/>
      <c r="U28" s="395"/>
      <c r="V28" s="399"/>
      <c r="W28" s="397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2"/>
    </row>
    <row r="29" spans="1:43" s="31" customFormat="1" ht="16.5" customHeight="1" x14ac:dyDescent="0.25">
      <c r="A29" s="122"/>
      <c r="B29" s="220" t="s">
        <v>107</v>
      </c>
      <c r="C29" s="383" t="s">
        <v>39</v>
      </c>
      <c r="D29" s="195" t="s">
        <v>108</v>
      </c>
      <c r="E29" s="383"/>
      <c r="F29" s="383"/>
      <c r="G29" s="383"/>
      <c r="H29" s="407"/>
      <c r="I29" s="382"/>
      <c r="J29" s="429"/>
      <c r="K29" s="392"/>
      <c r="L29" s="382"/>
      <c r="M29" s="382"/>
      <c r="N29" s="382"/>
      <c r="O29" s="382"/>
      <c r="P29" s="194">
        <v>1</v>
      </c>
      <c r="Q29" s="411"/>
      <c r="R29" s="411">
        <f>PRODUCT(P29,Q29)</f>
        <v>1</v>
      </c>
      <c r="S29" s="147">
        <v>1</v>
      </c>
      <c r="T29" s="147">
        <f>PRODUCT(P29,S29)</f>
        <v>1</v>
      </c>
      <c r="U29" s="147">
        <v>0</v>
      </c>
      <c r="V29" s="150">
        <v>0</v>
      </c>
      <c r="W29" s="153">
        <f>SUM(T29,U29,V29)</f>
        <v>1</v>
      </c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2"/>
    </row>
    <row r="30" spans="1:43" s="31" customFormat="1" ht="15" customHeight="1" x14ac:dyDescent="0.25">
      <c r="A30" s="122"/>
      <c r="B30" s="218"/>
      <c r="C30" s="409"/>
      <c r="D30" s="409"/>
      <c r="E30" s="409"/>
      <c r="F30" s="409"/>
      <c r="G30" s="409"/>
      <c r="H30" s="409"/>
      <c r="I30" s="383"/>
      <c r="J30" s="427"/>
      <c r="K30" s="387"/>
      <c r="L30" s="383"/>
      <c r="M30" s="383"/>
      <c r="N30" s="383"/>
      <c r="O30" s="383"/>
      <c r="P30" s="195"/>
      <c r="Q30" s="376"/>
      <c r="R30" s="376"/>
      <c r="S30" s="395"/>
      <c r="T30" s="395"/>
      <c r="U30" s="395"/>
      <c r="V30" s="399"/>
      <c r="W30" s="397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2"/>
    </row>
    <row r="31" spans="1:43" s="31" customFormat="1" ht="15.75" customHeight="1" x14ac:dyDescent="0.25">
      <c r="A31" s="122"/>
      <c r="B31" s="218"/>
      <c r="C31" s="409"/>
      <c r="D31" s="409"/>
      <c r="E31" s="409"/>
      <c r="F31" s="409"/>
      <c r="H31" s="409"/>
      <c r="I31" s="383"/>
      <c r="J31" s="427"/>
      <c r="K31" s="387"/>
      <c r="L31" s="383"/>
      <c r="M31" s="383"/>
      <c r="N31" s="383"/>
      <c r="O31" s="383"/>
      <c r="P31" s="195"/>
      <c r="Q31" s="383"/>
      <c r="R31" s="376"/>
      <c r="S31" s="395"/>
      <c r="T31" s="395"/>
      <c r="U31" s="395"/>
      <c r="V31" s="399"/>
      <c r="W31" s="397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2"/>
    </row>
    <row r="32" spans="1:43" s="31" customFormat="1" ht="15" customHeight="1" x14ac:dyDescent="0.25">
      <c r="A32" s="122"/>
      <c r="B32" s="409"/>
      <c r="C32" s="409"/>
      <c r="D32" s="409"/>
      <c r="E32" s="409"/>
      <c r="F32" s="409"/>
      <c r="H32" s="409"/>
      <c r="I32" s="383"/>
      <c r="J32" s="427"/>
      <c r="K32" s="387"/>
      <c r="L32" s="383"/>
      <c r="M32" s="383"/>
      <c r="N32" s="383"/>
      <c r="O32" s="383"/>
      <c r="P32" s="195"/>
      <c r="Q32" s="383"/>
      <c r="R32" s="376"/>
      <c r="S32" s="395"/>
      <c r="T32" s="395"/>
      <c r="U32" s="395"/>
      <c r="V32" s="399"/>
      <c r="W32" s="397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2"/>
    </row>
    <row r="33" spans="1:43" s="31" customFormat="1" ht="16.5" customHeight="1" x14ac:dyDescent="0.25">
      <c r="A33" s="122"/>
      <c r="B33" s="409"/>
      <c r="C33" s="409"/>
      <c r="D33" s="409"/>
      <c r="E33" s="409"/>
      <c r="F33" s="365"/>
      <c r="G33" s="366"/>
      <c r="H33" s="365"/>
      <c r="I33" s="383"/>
      <c r="J33" s="427"/>
      <c r="K33" s="387"/>
      <c r="L33" s="383"/>
      <c r="M33" s="383"/>
      <c r="N33" s="383"/>
      <c r="O33" s="383"/>
      <c r="P33" s="415"/>
      <c r="Q33" s="383"/>
      <c r="R33" s="417"/>
      <c r="S33" s="395"/>
      <c r="T33" s="395"/>
      <c r="U33" s="395"/>
      <c r="V33" s="399"/>
      <c r="W33" s="397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2"/>
    </row>
    <row r="34" spans="1:43" s="31" customFormat="1" ht="15" customHeight="1" x14ac:dyDescent="0.25">
      <c r="A34" s="122"/>
      <c r="B34" s="409"/>
      <c r="C34" s="409"/>
      <c r="D34" s="409"/>
      <c r="E34" s="409"/>
      <c r="F34" s="432"/>
      <c r="G34" s="427"/>
      <c r="H34" s="427"/>
      <c r="I34" s="383"/>
      <c r="J34" s="427"/>
      <c r="K34" s="387"/>
      <c r="L34" s="383"/>
      <c r="M34" s="383"/>
      <c r="N34" s="383"/>
      <c r="O34" s="383"/>
      <c r="P34" s="415"/>
      <c r="Q34" s="383"/>
      <c r="R34" s="417"/>
      <c r="S34" s="395"/>
      <c r="T34" s="395"/>
      <c r="U34" s="395"/>
      <c r="V34" s="399"/>
      <c r="W34" s="397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2"/>
    </row>
    <row r="35" spans="1:43" s="31" customFormat="1" ht="15" customHeight="1" x14ac:dyDescent="0.25">
      <c r="A35" s="122"/>
      <c r="B35" s="409"/>
      <c r="C35" s="409"/>
      <c r="D35" s="409"/>
      <c r="E35" s="409"/>
      <c r="F35" s="484"/>
      <c r="G35" s="485"/>
      <c r="H35" s="485"/>
      <c r="I35" s="383"/>
      <c r="J35" s="427"/>
      <c r="K35" s="387"/>
      <c r="L35" s="383"/>
      <c r="M35" s="383"/>
      <c r="N35" s="383"/>
      <c r="O35" s="383"/>
      <c r="P35" s="415"/>
      <c r="Q35" s="383"/>
      <c r="R35" s="417"/>
      <c r="S35" s="395"/>
      <c r="T35" s="395"/>
      <c r="U35" s="395"/>
      <c r="V35" s="399"/>
      <c r="W35" s="397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2"/>
    </row>
    <row r="36" spans="1:43" s="31" customFormat="1" ht="15" customHeight="1" x14ac:dyDescent="0.25">
      <c r="A36" s="122"/>
      <c r="B36" s="409"/>
      <c r="C36" s="409"/>
      <c r="D36" s="409"/>
      <c r="E36" s="409"/>
      <c r="F36" s="409"/>
      <c r="G36" s="409"/>
      <c r="H36" s="409"/>
      <c r="I36" s="383"/>
      <c r="J36" s="427"/>
      <c r="K36" s="387"/>
      <c r="L36" s="383"/>
      <c r="M36" s="383"/>
      <c r="N36" s="383"/>
      <c r="O36" s="383"/>
      <c r="P36" s="415"/>
      <c r="Q36" s="383"/>
      <c r="R36" s="417"/>
      <c r="S36" s="395"/>
      <c r="T36" s="395"/>
      <c r="U36" s="395"/>
      <c r="V36" s="399"/>
      <c r="W36" s="397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2"/>
    </row>
    <row r="37" spans="1:43" s="31" customFormat="1" ht="15" customHeight="1" x14ac:dyDescent="0.25">
      <c r="A37" s="122"/>
      <c r="B37" s="218"/>
      <c r="C37" s="123"/>
      <c r="D37" s="409"/>
      <c r="E37" s="409"/>
      <c r="F37" s="409"/>
      <c r="G37" s="409"/>
      <c r="H37" s="409"/>
      <c r="I37" s="383"/>
      <c r="J37" s="427"/>
      <c r="K37" s="387"/>
      <c r="L37" s="383"/>
      <c r="M37" s="383"/>
      <c r="N37" s="383"/>
      <c r="O37" s="383"/>
      <c r="P37" s="415"/>
      <c r="Q37" s="427" t="s">
        <v>52</v>
      </c>
      <c r="R37" s="417"/>
      <c r="S37" s="395"/>
      <c r="T37" s="395"/>
      <c r="U37" s="395"/>
      <c r="V37" s="399"/>
      <c r="W37" s="397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2"/>
    </row>
    <row r="38" spans="1:43" s="31" customFormat="1" ht="15" customHeight="1" thickBot="1" x14ac:dyDescent="0.3">
      <c r="A38" s="122"/>
      <c r="B38" s="219"/>
      <c r="C38" s="124"/>
      <c r="D38" s="84"/>
      <c r="E38" s="84"/>
      <c r="F38" s="84"/>
      <c r="G38" s="84"/>
      <c r="H38" s="84"/>
      <c r="I38" s="383"/>
      <c r="J38" s="428"/>
      <c r="K38" s="388"/>
      <c r="L38" s="384"/>
      <c r="M38" s="384"/>
      <c r="N38" s="384"/>
      <c r="O38" s="384"/>
      <c r="P38" s="416"/>
      <c r="Q38" s="428"/>
      <c r="R38" s="418"/>
      <c r="S38" s="396"/>
      <c r="T38" s="396"/>
      <c r="U38" s="396"/>
      <c r="V38" s="400"/>
      <c r="W38" s="398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2"/>
    </row>
    <row r="39" spans="1:43" s="31" customFormat="1" ht="15" customHeight="1" x14ac:dyDescent="0.25">
      <c r="A39" s="122"/>
      <c r="B39" s="220" t="s">
        <v>107</v>
      </c>
      <c r="C39" s="383" t="s">
        <v>39</v>
      </c>
      <c r="D39" s="195" t="s">
        <v>109</v>
      </c>
      <c r="E39" s="383"/>
      <c r="F39" s="383"/>
      <c r="G39" s="383"/>
      <c r="H39" s="383"/>
      <c r="I39" s="383"/>
      <c r="J39" s="429"/>
      <c r="K39" s="387"/>
      <c r="L39" s="383"/>
      <c r="M39" s="383"/>
      <c r="N39" s="383"/>
      <c r="O39" s="383"/>
      <c r="P39" s="194">
        <v>1</v>
      </c>
      <c r="Q39" s="376"/>
      <c r="R39" s="411">
        <v>1</v>
      </c>
      <c r="S39" s="147">
        <v>1</v>
      </c>
      <c r="T39" s="147">
        <v>1</v>
      </c>
      <c r="U39" s="147">
        <v>0</v>
      </c>
      <c r="V39" s="150">
        <v>0</v>
      </c>
      <c r="W39" s="153">
        <v>1</v>
      </c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2"/>
    </row>
    <row r="40" spans="1:43" s="31" customFormat="1" ht="15" customHeight="1" x14ac:dyDescent="0.25">
      <c r="A40" s="122"/>
      <c r="B40" s="218"/>
      <c r="C40" s="123"/>
      <c r="D40" s="409"/>
      <c r="E40" s="409"/>
      <c r="F40" s="409"/>
      <c r="G40" s="409"/>
      <c r="H40" s="409"/>
      <c r="I40" s="383"/>
      <c r="J40" s="427"/>
      <c r="K40" s="387"/>
      <c r="L40" s="383"/>
      <c r="M40" s="383"/>
      <c r="N40" s="383"/>
      <c r="O40" s="383"/>
      <c r="P40" s="195"/>
      <c r="Q40" s="410"/>
      <c r="R40" s="376"/>
      <c r="S40" s="395"/>
      <c r="T40" s="395"/>
      <c r="U40" s="395"/>
      <c r="V40" s="399"/>
      <c r="W40" s="397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2"/>
    </row>
    <row r="41" spans="1:43" s="31" customFormat="1" ht="15" customHeight="1" x14ac:dyDescent="0.25">
      <c r="A41" s="122"/>
      <c r="B41" s="218"/>
      <c r="C41" s="123"/>
      <c r="D41" s="409"/>
      <c r="E41" s="409"/>
      <c r="F41" s="409"/>
      <c r="H41" s="409"/>
      <c r="I41" s="383"/>
      <c r="J41" s="427"/>
      <c r="K41" s="387"/>
      <c r="L41" s="383"/>
      <c r="M41" s="383"/>
      <c r="N41" s="383"/>
      <c r="O41" s="383"/>
      <c r="P41" s="195"/>
      <c r="Q41" s="410"/>
      <c r="R41" s="376"/>
      <c r="S41" s="395"/>
      <c r="T41" s="395"/>
      <c r="U41" s="395"/>
      <c r="V41" s="399"/>
      <c r="W41" s="397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2"/>
    </row>
    <row r="42" spans="1:43" s="31" customFormat="1" ht="15" customHeight="1" x14ac:dyDescent="0.25">
      <c r="A42" s="122"/>
      <c r="B42" s="218"/>
      <c r="C42" s="123"/>
      <c r="D42" s="409"/>
      <c r="E42" s="409"/>
      <c r="F42" s="409"/>
      <c r="H42" s="409"/>
      <c r="I42" s="383"/>
      <c r="J42" s="427"/>
      <c r="K42" s="387"/>
      <c r="L42" s="383"/>
      <c r="M42" s="383"/>
      <c r="N42" s="383"/>
      <c r="O42" s="383"/>
      <c r="P42" s="195"/>
      <c r="Q42" s="410"/>
      <c r="R42" s="376"/>
      <c r="S42" s="395"/>
      <c r="T42" s="395"/>
      <c r="U42" s="395"/>
      <c r="V42" s="399"/>
      <c r="W42" s="397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2"/>
    </row>
    <row r="43" spans="1:43" s="31" customFormat="1" ht="15" customHeight="1" x14ac:dyDescent="0.25">
      <c r="A43" s="122"/>
      <c r="B43" s="218"/>
      <c r="C43" s="123"/>
      <c r="D43" s="409"/>
      <c r="E43" s="409"/>
      <c r="F43" s="365"/>
      <c r="G43" s="366"/>
      <c r="H43" s="365"/>
      <c r="I43" s="383"/>
      <c r="J43" s="427"/>
      <c r="K43" s="387"/>
      <c r="L43" s="383"/>
      <c r="M43" s="383"/>
      <c r="N43" s="383"/>
      <c r="O43" s="383"/>
      <c r="P43" s="195"/>
      <c r="Q43" s="410"/>
      <c r="R43" s="376"/>
      <c r="S43" s="395"/>
      <c r="T43" s="395"/>
      <c r="U43" s="395"/>
      <c r="V43" s="399"/>
      <c r="W43" s="397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2"/>
    </row>
    <row r="44" spans="1:43" s="31" customFormat="1" ht="15" customHeight="1" x14ac:dyDescent="0.25">
      <c r="A44" s="122"/>
      <c r="B44" s="218"/>
      <c r="C44" s="123"/>
      <c r="D44" s="409"/>
      <c r="E44" s="409"/>
      <c r="F44" s="432"/>
      <c r="G44" s="427"/>
      <c r="H44" s="427"/>
      <c r="I44" s="383"/>
      <c r="J44" s="427"/>
      <c r="K44" s="387"/>
      <c r="L44" s="383"/>
      <c r="M44" s="383"/>
      <c r="N44" s="383"/>
      <c r="O44" s="383"/>
      <c r="P44" s="195"/>
      <c r="Q44" s="410"/>
      <c r="R44" s="376"/>
      <c r="S44" s="395"/>
      <c r="T44" s="395"/>
      <c r="U44" s="395"/>
      <c r="V44" s="399"/>
      <c r="W44" s="397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2"/>
    </row>
    <row r="45" spans="1:43" s="31" customFormat="1" ht="15" customHeight="1" x14ac:dyDescent="0.25">
      <c r="A45" s="122"/>
      <c r="B45" s="218"/>
      <c r="C45" s="123"/>
      <c r="D45" s="409"/>
      <c r="E45" s="409"/>
      <c r="F45" s="484"/>
      <c r="G45" s="485"/>
      <c r="H45" s="485"/>
      <c r="I45" s="383"/>
      <c r="J45" s="427"/>
      <c r="K45" s="387"/>
      <c r="L45" s="383"/>
      <c r="M45" s="383"/>
      <c r="N45" s="383"/>
      <c r="O45" s="383"/>
      <c r="P45" s="195"/>
      <c r="Q45" s="410"/>
      <c r="R45" s="376"/>
      <c r="S45" s="395"/>
      <c r="T45" s="395"/>
      <c r="U45" s="395"/>
      <c r="V45" s="399"/>
      <c r="W45" s="397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2"/>
    </row>
    <row r="46" spans="1:43" s="31" customFormat="1" ht="15" customHeight="1" x14ac:dyDescent="0.25">
      <c r="A46" s="122"/>
      <c r="B46" s="218"/>
      <c r="C46" s="123"/>
      <c r="D46" s="409"/>
      <c r="E46" s="409"/>
      <c r="F46" s="409"/>
      <c r="G46" s="409"/>
      <c r="H46" s="409"/>
      <c r="I46" s="383"/>
      <c r="J46" s="427"/>
      <c r="K46" s="387"/>
      <c r="L46" s="383"/>
      <c r="M46" s="383"/>
      <c r="N46" s="383"/>
      <c r="O46" s="383"/>
      <c r="P46" s="195"/>
      <c r="Q46" s="410"/>
      <c r="R46" s="376"/>
      <c r="S46" s="395"/>
      <c r="T46" s="395"/>
      <c r="U46" s="395"/>
      <c r="V46" s="399"/>
      <c r="W46" s="397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2"/>
    </row>
    <row r="47" spans="1:43" s="31" customFormat="1" ht="15" customHeight="1" x14ac:dyDescent="0.25">
      <c r="A47" s="122"/>
      <c r="B47" s="218"/>
      <c r="C47" s="123"/>
      <c r="D47" s="409"/>
      <c r="E47" s="409"/>
      <c r="F47" s="409"/>
      <c r="G47" s="409"/>
      <c r="H47" s="409"/>
      <c r="I47" s="383"/>
      <c r="J47" s="427"/>
      <c r="K47" s="387"/>
      <c r="L47" s="383"/>
      <c r="M47" s="383"/>
      <c r="N47" s="383"/>
      <c r="O47" s="383"/>
      <c r="P47" s="195"/>
      <c r="Q47" s="410"/>
      <c r="R47" s="376"/>
      <c r="S47" s="395"/>
      <c r="T47" s="395"/>
      <c r="U47" s="395"/>
      <c r="V47" s="399"/>
      <c r="W47" s="397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2"/>
    </row>
    <row r="48" spans="1:43" s="31" customFormat="1" ht="15" customHeight="1" x14ac:dyDescent="0.25">
      <c r="A48" s="122"/>
      <c r="B48" s="218"/>
      <c r="C48" s="123"/>
      <c r="D48" s="409"/>
      <c r="E48" s="409"/>
      <c r="F48" s="409"/>
      <c r="G48" s="409"/>
      <c r="H48" s="409"/>
      <c r="I48" s="383"/>
      <c r="J48" s="427"/>
      <c r="K48" s="387"/>
      <c r="L48" s="383"/>
      <c r="M48" s="383"/>
      <c r="N48" s="383"/>
      <c r="O48" s="383"/>
      <c r="P48" s="195"/>
      <c r="Q48" s="410"/>
      <c r="R48" s="376"/>
      <c r="S48" s="395"/>
      <c r="T48" s="395"/>
      <c r="U48" s="395"/>
      <c r="V48" s="399"/>
      <c r="W48" s="397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2"/>
    </row>
    <row r="49" spans="1:43" s="31" customFormat="1" ht="37.5" customHeight="1" thickBot="1" x14ac:dyDescent="0.3">
      <c r="A49" s="122"/>
      <c r="B49" s="219"/>
      <c r="C49" s="124"/>
      <c r="D49" s="84"/>
      <c r="E49" s="84"/>
      <c r="F49" s="119"/>
      <c r="G49" s="84"/>
      <c r="H49" s="84"/>
      <c r="I49" s="384"/>
      <c r="J49" s="428"/>
      <c r="K49" s="388"/>
      <c r="L49" s="384"/>
      <c r="M49" s="384"/>
      <c r="N49" s="384"/>
      <c r="O49" s="384"/>
      <c r="P49" s="196"/>
      <c r="Q49" s="402" t="s">
        <v>52</v>
      </c>
      <c r="R49" s="377"/>
      <c r="S49" s="396"/>
      <c r="T49" s="396"/>
      <c r="U49" s="396"/>
      <c r="V49" s="400"/>
      <c r="W49" s="398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2"/>
    </row>
    <row r="50" spans="1:43" s="31" customFormat="1" ht="17.25" customHeight="1" x14ac:dyDescent="0.25">
      <c r="A50" s="122"/>
      <c r="B50" s="220" t="s">
        <v>275</v>
      </c>
      <c r="C50" s="383" t="s">
        <v>39</v>
      </c>
      <c r="D50" s="195" t="s">
        <v>110</v>
      </c>
      <c r="E50" s="383"/>
      <c r="F50" s="409"/>
      <c r="G50" s="58"/>
      <c r="H50" s="409"/>
      <c r="I50" s="429"/>
      <c r="J50" s="429"/>
      <c r="K50" s="387"/>
      <c r="L50" s="383"/>
      <c r="M50" s="383"/>
      <c r="N50" s="383"/>
      <c r="O50" s="383"/>
      <c r="P50" s="194">
        <v>2</v>
      </c>
      <c r="Q50" s="411"/>
      <c r="R50" s="411">
        <f>PRODUCT(P50,Q50)</f>
        <v>2</v>
      </c>
      <c r="S50" s="147">
        <v>1</v>
      </c>
      <c r="T50" s="147">
        <f>PRODUCT(P50,S50)</f>
        <v>2</v>
      </c>
      <c r="U50" s="147">
        <v>0</v>
      </c>
      <c r="V50" s="150">
        <v>0</v>
      </c>
      <c r="W50" s="153">
        <f>SUM(T50,U50,V50)</f>
        <v>2</v>
      </c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2"/>
    </row>
    <row r="51" spans="1:43" s="31" customFormat="1" ht="15" customHeight="1" x14ac:dyDescent="0.25">
      <c r="A51" s="122"/>
      <c r="B51" s="218"/>
      <c r="C51" s="123"/>
      <c r="D51" s="409"/>
      <c r="E51" s="409"/>
      <c r="F51" s="409"/>
      <c r="G51" s="58"/>
      <c r="H51" s="409"/>
      <c r="I51" s="427"/>
      <c r="J51" s="427"/>
      <c r="K51" s="387"/>
      <c r="L51" s="383"/>
      <c r="M51" s="383"/>
      <c r="N51" s="383"/>
      <c r="O51" s="383"/>
      <c r="P51" s="195"/>
      <c r="Q51" s="410"/>
      <c r="R51" s="376"/>
      <c r="S51" s="395"/>
      <c r="T51" s="395"/>
      <c r="U51" s="395"/>
      <c r="V51" s="399"/>
      <c r="W51" s="397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2"/>
    </row>
    <row r="52" spans="1:43" s="31" customFormat="1" ht="15" customHeight="1" x14ac:dyDescent="0.25">
      <c r="A52" s="122"/>
      <c r="B52" s="218"/>
      <c r="C52" s="123"/>
      <c r="D52" s="409"/>
      <c r="E52" s="409"/>
      <c r="F52" s="134"/>
      <c r="G52" s="83"/>
      <c r="H52" s="82"/>
      <c r="I52" s="427"/>
      <c r="J52" s="427"/>
      <c r="K52" s="387"/>
      <c r="L52" s="383"/>
      <c r="M52" s="383"/>
      <c r="N52" s="383"/>
      <c r="O52" s="383"/>
      <c r="P52" s="195"/>
      <c r="Q52" s="410"/>
      <c r="R52" s="376"/>
      <c r="S52" s="395"/>
      <c r="T52" s="395"/>
      <c r="U52" s="395"/>
      <c r="V52" s="399"/>
      <c r="W52" s="397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2"/>
    </row>
    <row r="53" spans="1:43" s="31" customFormat="1" ht="15" customHeight="1" x14ac:dyDescent="0.25">
      <c r="A53" s="122"/>
      <c r="B53" s="218"/>
      <c r="C53" s="123"/>
      <c r="D53" s="409"/>
      <c r="E53" s="409"/>
      <c r="H53" s="83"/>
      <c r="I53" s="427"/>
      <c r="J53" s="427"/>
      <c r="K53" s="387"/>
      <c r="L53" s="383"/>
      <c r="M53" s="383"/>
      <c r="N53" s="383"/>
      <c r="O53" s="383"/>
      <c r="P53" s="195"/>
      <c r="Q53" s="410"/>
      <c r="R53" s="376"/>
      <c r="S53" s="395"/>
      <c r="T53" s="395"/>
      <c r="U53" s="395"/>
      <c r="V53" s="399"/>
      <c r="W53" s="397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2"/>
    </row>
    <row r="54" spans="1:43" s="31" customFormat="1" ht="15" customHeight="1" x14ac:dyDescent="0.25">
      <c r="A54" s="122"/>
      <c r="B54" s="218"/>
      <c r="C54" s="123"/>
      <c r="D54" s="409"/>
      <c r="E54" s="409"/>
      <c r="F54" s="409"/>
      <c r="G54" s="58"/>
      <c r="H54" s="58"/>
      <c r="I54" s="427"/>
      <c r="J54" s="427"/>
      <c r="K54" s="387"/>
      <c r="L54" s="383"/>
      <c r="M54" s="383"/>
      <c r="N54" s="383"/>
      <c r="O54" s="383"/>
      <c r="P54" s="195"/>
      <c r="Q54" s="410"/>
      <c r="R54" s="376"/>
      <c r="S54" s="395"/>
      <c r="T54" s="395"/>
      <c r="U54" s="395"/>
      <c r="V54" s="399"/>
      <c r="W54" s="397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2"/>
    </row>
    <row r="55" spans="1:43" s="31" customFormat="1" ht="15" customHeight="1" x14ac:dyDescent="0.25">
      <c r="A55" s="122"/>
      <c r="B55" s="218"/>
      <c r="C55" s="123"/>
      <c r="D55" s="409"/>
      <c r="E55" s="409"/>
      <c r="F55" s="409"/>
      <c r="G55" s="58"/>
      <c r="H55" s="409"/>
      <c r="I55" s="427"/>
      <c r="J55" s="427"/>
      <c r="K55" s="387"/>
      <c r="L55" s="383"/>
      <c r="M55" s="383"/>
      <c r="N55" s="383"/>
      <c r="O55" s="383"/>
      <c r="P55" s="195"/>
      <c r="Q55" s="410"/>
      <c r="R55" s="376"/>
      <c r="S55" s="395"/>
      <c r="T55" s="395"/>
      <c r="U55" s="395"/>
      <c r="V55" s="399"/>
      <c r="W55" s="397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2"/>
    </row>
    <row r="56" spans="1:43" s="31" customFormat="1" ht="34.5" customHeight="1" thickBot="1" x14ac:dyDescent="0.3">
      <c r="A56" s="122"/>
      <c r="B56" s="219"/>
      <c r="C56" s="84"/>
      <c r="D56" s="84"/>
      <c r="E56" s="84"/>
      <c r="F56" s="135"/>
      <c r="G56" s="84"/>
      <c r="H56" s="84"/>
      <c r="I56" s="428"/>
      <c r="J56" s="428"/>
      <c r="K56" s="388"/>
      <c r="L56" s="384"/>
      <c r="M56" s="384"/>
      <c r="N56" s="384"/>
      <c r="O56" s="384"/>
      <c r="P56" s="196"/>
      <c r="Q56" s="377"/>
      <c r="R56" s="377"/>
      <c r="S56" s="396"/>
      <c r="T56" s="396"/>
      <c r="U56" s="396"/>
      <c r="V56" s="400"/>
      <c r="W56" s="398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2"/>
    </row>
    <row r="57" spans="1:43" s="31" customFormat="1" ht="32.25" customHeight="1" x14ac:dyDescent="0.25">
      <c r="A57" s="122"/>
      <c r="B57" s="408" t="s">
        <v>276</v>
      </c>
      <c r="C57" s="409" t="s">
        <v>46</v>
      </c>
      <c r="D57" s="425" t="s">
        <v>265</v>
      </c>
      <c r="E57" s="123"/>
      <c r="F57" s="123"/>
      <c r="G57" s="123"/>
      <c r="H57" s="123"/>
      <c r="I57" s="383"/>
      <c r="J57" s="429"/>
      <c r="K57" s="387"/>
      <c r="L57" s="383"/>
      <c r="M57" s="383"/>
      <c r="N57" s="383"/>
      <c r="O57" s="383"/>
      <c r="P57" s="420">
        <v>4</v>
      </c>
      <c r="Q57" s="421"/>
      <c r="R57" s="421">
        <f>PRODUCT(P57,Q57)</f>
        <v>4</v>
      </c>
      <c r="S57" s="422">
        <v>1</v>
      </c>
      <c r="T57" s="422">
        <f>PRODUCT(P57,S57)</f>
        <v>4</v>
      </c>
      <c r="U57" s="422">
        <v>0</v>
      </c>
      <c r="V57" s="423">
        <v>0</v>
      </c>
      <c r="W57" s="424">
        <f>SUM(T57,U57,V57)</f>
        <v>4</v>
      </c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2"/>
    </row>
    <row r="58" spans="1:43" s="31" customFormat="1" ht="15" customHeight="1" x14ac:dyDescent="0.25">
      <c r="A58" s="122"/>
      <c r="B58" s="419"/>
      <c r="C58" s="123"/>
      <c r="D58" s="123"/>
      <c r="E58" s="123"/>
      <c r="F58" s="123"/>
      <c r="G58" s="123"/>
      <c r="H58" s="123"/>
      <c r="I58" s="383"/>
      <c r="J58" s="427"/>
      <c r="K58" s="387"/>
      <c r="L58" s="383"/>
      <c r="M58" s="383"/>
      <c r="N58" s="383"/>
      <c r="O58" s="383"/>
      <c r="P58" s="195"/>
      <c r="Q58" s="376"/>
      <c r="R58" s="376"/>
      <c r="S58" s="395"/>
      <c r="T58" s="395"/>
      <c r="U58" s="395"/>
      <c r="V58" s="399"/>
      <c r="W58" s="397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2"/>
    </row>
    <row r="59" spans="1:43" s="31" customFormat="1" ht="17.25" customHeight="1" thickBot="1" x14ac:dyDescent="0.3">
      <c r="A59" s="122"/>
      <c r="B59" s="124"/>
      <c r="C59" s="124"/>
      <c r="D59" s="124"/>
      <c r="E59" s="124"/>
      <c r="F59" s="124"/>
      <c r="G59" s="124"/>
      <c r="H59" s="124"/>
      <c r="I59" s="384"/>
      <c r="J59" s="428"/>
      <c r="K59" s="388"/>
      <c r="L59" s="384"/>
      <c r="M59" s="384"/>
      <c r="N59" s="384"/>
      <c r="O59" s="384"/>
      <c r="P59" s="196"/>
      <c r="Q59" s="377"/>
      <c r="R59" s="377"/>
      <c r="S59" s="396"/>
      <c r="T59" s="396"/>
      <c r="U59" s="396"/>
      <c r="V59" s="400"/>
      <c r="W59" s="398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2"/>
    </row>
    <row r="60" spans="1:43" s="31" customFormat="1" ht="31.5" customHeight="1" x14ac:dyDescent="0.25">
      <c r="A60" s="122"/>
      <c r="B60" s="414" t="s">
        <v>56</v>
      </c>
      <c r="C60" s="383" t="s">
        <v>46</v>
      </c>
      <c r="D60" s="195" t="s">
        <v>261</v>
      </c>
      <c r="E60" s="383"/>
      <c r="F60" s="383"/>
      <c r="G60" s="383"/>
      <c r="H60" s="406"/>
      <c r="I60" s="427"/>
      <c r="J60" s="427"/>
      <c r="K60" s="461"/>
      <c r="L60" s="383"/>
      <c r="M60" s="383"/>
      <c r="N60" s="383"/>
      <c r="O60" s="383"/>
      <c r="P60" s="195">
        <v>4</v>
      </c>
      <c r="Q60" s="225">
        <v>1510</v>
      </c>
      <c r="R60" s="225">
        <f>PRODUCT(P60,Q60)</f>
        <v>6040</v>
      </c>
      <c r="S60" s="117">
        <v>1</v>
      </c>
      <c r="T60" s="117">
        <f>PRODUCT(P60,S60)</f>
        <v>4</v>
      </c>
      <c r="U60" s="117">
        <v>0</v>
      </c>
      <c r="V60" s="117">
        <v>0</v>
      </c>
      <c r="W60" s="221">
        <f>SUM(T60,U60,V60)</f>
        <v>4</v>
      </c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2"/>
    </row>
    <row r="61" spans="1:43" s="31" customFormat="1" ht="15" customHeight="1" x14ac:dyDescent="0.25">
      <c r="A61" s="122"/>
      <c r="B61" s="218"/>
      <c r="C61" s="409"/>
      <c r="D61" s="409"/>
      <c r="E61" s="409"/>
      <c r="F61" s="409"/>
      <c r="G61" s="409"/>
      <c r="H61" s="82"/>
      <c r="I61" s="427"/>
      <c r="J61" s="427"/>
      <c r="K61" s="461"/>
      <c r="L61" s="383"/>
      <c r="M61" s="383"/>
      <c r="N61" s="383"/>
      <c r="O61" s="383"/>
      <c r="P61" s="195"/>
      <c r="Q61" s="383"/>
      <c r="R61" s="513"/>
      <c r="S61" s="501"/>
      <c r="T61" s="501"/>
      <c r="U61" s="501"/>
      <c r="V61" s="501"/>
      <c r="W61" s="504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2"/>
    </row>
    <row r="62" spans="1:43" s="31" customFormat="1" ht="15" customHeight="1" x14ac:dyDescent="0.25">
      <c r="A62" s="122"/>
      <c r="B62" s="218"/>
      <c r="C62" s="409"/>
      <c r="D62" s="409"/>
      <c r="E62" s="409"/>
      <c r="F62" s="409"/>
      <c r="G62" s="409"/>
      <c r="H62" s="82"/>
      <c r="I62" s="427"/>
      <c r="J62" s="427"/>
      <c r="K62" s="461"/>
      <c r="L62" s="383"/>
      <c r="M62" s="383"/>
      <c r="N62" s="383"/>
      <c r="O62" s="383"/>
      <c r="P62" s="195"/>
      <c r="Q62" s="383"/>
      <c r="R62" s="514"/>
      <c r="S62" s="502"/>
      <c r="T62" s="502"/>
      <c r="U62" s="502"/>
      <c r="V62" s="502"/>
      <c r="W62" s="505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2"/>
    </row>
    <row r="63" spans="1:43" s="31" customFormat="1" ht="15" customHeight="1" x14ac:dyDescent="0.25">
      <c r="A63" s="122"/>
      <c r="B63" s="218"/>
      <c r="C63" s="409"/>
      <c r="D63" s="409"/>
      <c r="E63" s="409"/>
      <c r="F63" s="134"/>
      <c r="G63" s="83"/>
      <c r="H63" s="82"/>
      <c r="I63" s="427"/>
      <c r="J63" s="427"/>
      <c r="K63" s="461"/>
      <c r="L63" s="383"/>
      <c r="M63" s="383"/>
      <c r="N63" s="383"/>
      <c r="O63" s="383"/>
      <c r="P63" s="195"/>
      <c r="Q63" s="370" t="s">
        <v>289</v>
      </c>
      <c r="R63" s="514"/>
      <c r="S63" s="502"/>
      <c r="T63" s="502"/>
      <c r="U63" s="502"/>
      <c r="V63" s="502"/>
      <c r="W63" s="505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2"/>
    </row>
    <row r="64" spans="1:43" s="31" customFormat="1" ht="37.5" customHeight="1" thickBot="1" x14ac:dyDescent="0.3">
      <c r="A64" s="122"/>
      <c r="B64" s="219"/>
      <c r="C64" s="84"/>
      <c r="D64" s="84"/>
      <c r="E64" s="84"/>
      <c r="F64" s="135"/>
      <c r="G64" s="84"/>
      <c r="H64" s="84"/>
      <c r="I64" s="428"/>
      <c r="J64" s="428"/>
      <c r="K64" s="462"/>
      <c r="L64" s="384"/>
      <c r="M64" s="384"/>
      <c r="N64" s="384"/>
      <c r="O64" s="384"/>
      <c r="P64" s="196"/>
      <c r="Q64" s="384" t="s">
        <v>51</v>
      </c>
      <c r="R64" s="515"/>
      <c r="S64" s="503"/>
      <c r="T64" s="503"/>
      <c r="U64" s="503"/>
      <c r="V64" s="503"/>
      <c r="W64" s="50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2"/>
    </row>
    <row r="65" spans="1:43" s="60" customFormat="1" ht="12.75" customHeight="1" thickBot="1" x14ac:dyDescent="0.3">
      <c r="A65" s="43"/>
      <c r="B65" s="43"/>
      <c r="C65" s="43"/>
      <c r="D65" s="43"/>
      <c r="E65" s="43"/>
      <c r="F65" s="97"/>
      <c r="G65" s="43"/>
      <c r="H65" s="43"/>
      <c r="I65" s="43"/>
      <c r="J65" s="98"/>
      <c r="K65" s="139"/>
      <c r="L65" s="98"/>
      <c r="M65" s="98"/>
      <c r="N65" s="98"/>
      <c r="O65" s="98"/>
      <c r="P65" s="99"/>
      <c r="Q65" s="43"/>
      <c r="R65" s="43"/>
      <c r="S65" s="100"/>
      <c r="T65" s="101"/>
      <c r="U65" s="101"/>
      <c r="V65" s="102"/>
      <c r="W65" s="103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</row>
    <row r="66" spans="1:43" s="28" customFormat="1" ht="21" customHeight="1" thickBot="1" x14ac:dyDescent="0.3">
      <c r="A66" s="126"/>
      <c r="B66" s="463" t="s">
        <v>43</v>
      </c>
      <c r="C66" s="464"/>
      <c r="D66" s="464"/>
      <c r="E66" s="464"/>
      <c r="F66" s="464"/>
      <c r="G66" s="464"/>
      <c r="H66" s="464"/>
      <c r="I66" s="464"/>
      <c r="J66" s="464"/>
      <c r="K66" s="465"/>
      <c r="L66" s="464"/>
      <c r="M66" s="464"/>
      <c r="N66" s="464"/>
      <c r="O66" s="464"/>
      <c r="P66" s="464"/>
      <c r="Q66" s="88"/>
      <c r="R66" s="89"/>
      <c r="S66" s="90"/>
      <c r="T66" s="380"/>
      <c r="U66" s="380"/>
      <c r="V66" s="104"/>
      <c r="W66" s="394"/>
      <c r="X66" s="41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27"/>
    </row>
    <row r="67" spans="1:43" s="63" customFormat="1" ht="24" customHeight="1" x14ac:dyDescent="0.25">
      <c r="A67" s="26"/>
      <c r="B67" s="230" t="s">
        <v>107</v>
      </c>
      <c r="C67" s="112" t="s">
        <v>39</v>
      </c>
      <c r="D67" s="85" t="s">
        <v>214</v>
      </c>
      <c r="E67" s="86"/>
      <c r="F67" s="369"/>
      <c r="G67" s="87"/>
      <c r="H67" s="83"/>
      <c r="I67" s="440"/>
      <c r="J67" s="434"/>
      <c r="K67" s="442"/>
      <c r="L67" s="434"/>
      <c r="M67" s="434"/>
      <c r="N67" s="434"/>
      <c r="O67" s="434"/>
      <c r="P67" s="445">
        <v>1</v>
      </c>
      <c r="Q67" s="450">
        <v>3130</v>
      </c>
      <c r="R67" s="450">
        <f t="shared" ref="R67:R68" si="0">PRODUCT(P67,Q67)</f>
        <v>3130</v>
      </c>
      <c r="S67" s="182">
        <v>1</v>
      </c>
      <c r="T67" s="182">
        <f>PRODUCT(P67,S67)</f>
        <v>1</v>
      </c>
      <c r="U67" s="182">
        <v>0</v>
      </c>
      <c r="V67" s="182">
        <v>0</v>
      </c>
      <c r="W67" s="208">
        <f>SUM(T67,U67,V67)</f>
        <v>1</v>
      </c>
      <c r="X67" s="61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60"/>
      <c r="AQ67" s="62"/>
    </row>
    <row r="68" spans="1:43" s="63" customFormat="1" ht="15" customHeight="1" x14ac:dyDescent="0.25">
      <c r="A68" s="26"/>
      <c r="B68" s="207"/>
      <c r="C68" s="86"/>
      <c r="D68" s="86"/>
      <c r="E68" s="106"/>
      <c r="F68" s="82"/>
      <c r="G68" s="83"/>
      <c r="H68" s="83"/>
      <c r="I68" s="430"/>
      <c r="J68" s="435"/>
      <c r="K68" s="443"/>
      <c r="L68" s="435"/>
      <c r="M68" s="435"/>
      <c r="N68" s="435"/>
      <c r="O68" s="435"/>
      <c r="P68" s="446"/>
      <c r="Q68" s="451"/>
      <c r="R68" s="451">
        <f t="shared" si="0"/>
        <v>0</v>
      </c>
      <c r="S68" s="182">
        <v>1</v>
      </c>
      <c r="T68" s="182">
        <f>PRODUCT(P68,S68)</f>
        <v>1</v>
      </c>
      <c r="U68" s="182">
        <v>0</v>
      </c>
      <c r="V68" s="182">
        <v>0</v>
      </c>
      <c r="W68" s="208">
        <f>SUM(T68,U68,V68)</f>
        <v>1</v>
      </c>
      <c r="X68" s="61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2"/>
    </row>
    <row r="69" spans="1:43" s="63" customFormat="1" ht="15" customHeight="1" x14ac:dyDescent="0.25">
      <c r="A69" s="26"/>
      <c r="B69" s="207"/>
      <c r="C69" s="86"/>
      <c r="D69" s="86"/>
      <c r="E69" s="106"/>
      <c r="F69" s="106"/>
      <c r="G69" s="106"/>
      <c r="H69" s="83"/>
      <c r="I69" s="430"/>
      <c r="J69" s="435"/>
      <c r="K69" s="443"/>
      <c r="L69" s="435"/>
      <c r="M69" s="435"/>
      <c r="N69" s="435"/>
      <c r="O69" s="435"/>
      <c r="P69" s="446"/>
      <c r="Q69" s="410"/>
      <c r="R69" s="410"/>
      <c r="S69" s="145"/>
      <c r="T69" s="145"/>
      <c r="U69" s="145"/>
      <c r="V69" s="145"/>
      <c r="W69" s="412"/>
      <c r="X69" s="61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60"/>
      <c r="AM69" s="60"/>
      <c r="AN69" s="60"/>
      <c r="AO69" s="60"/>
      <c r="AP69" s="60"/>
      <c r="AQ69" s="62"/>
    </row>
    <row r="70" spans="1:43" s="63" customFormat="1" ht="15" customHeight="1" x14ac:dyDescent="0.25">
      <c r="A70" s="26"/>
      <c r="B70" s="207"/>
      <c r="C70" s="86"/>
      <c r="D70" s="86"/>
      <c r="E70" s="106"/>
      <c r="F70" s="106"/>
      <c r="G70" s="106"/>
      <c r="H70" s="83"/>
      <c r="I70" s="430"/>
      <c r="J70" s="435"/>
      <c r="K70" s="443"/>
      <c r="L70" s="435"/>
      <c r="M70" s="435"/>
      <c r="N70" s="435"/>
      <c r="O70" s="435"/>
      <c r="P70" s="446"/>
      <c r="Q70" s="410"/>
      <c r="R70" s="410"/>
      <c r="S70" s="145"/>
      <c r="T70" s="145"/>
      <c r="U70" s="145"/>
      <c r="V70" s="145"/>
      <c r="W70" s="412"/>
      <c r="X70" s="61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0"/>
      <c r="AM70" s="60"/>
      <c r="AN70" s="60"/>
      <c r="AO70" s="60"/>
      <c r="AP70" s="60"/>
      <c r="AQ70" s="62"/>
    </row>
    <row r="71" spans="1:43" s="63" customFormat="1" ht="15" customHeight="1" x14ac:dyDescent="0.25">
      <c r="A71" s="26"/>
      <c r="B71" s="207"/>
      <c r="C71" s="86"/>
      <c r="D71" s="86"/>
      <c r="E71" s="106"/>
      <c r="F71" s="106"/>
      <c r="G71" s="106"/>
      <c r="H71" s="83"/>
      <c r="I71" s="430"/>
      <c r="J71" s="435"/>
      <c r="K71" s="443"/>
      <c r="L71" s="435"/>
      <c r="M71" s="435"/>
      <c r="N71" s="435"/>
      <c r="O71" s="435"/>
      <c r="P71" s="446"/>
      <c r="Q71" s="410" t="s">
        <v>260</v>
      </c>
      <c r="R71" s="410"/>
      <c r="S71" s="145"/>
      <c r="T71" s="145"/>
      <c r="U71" s="145"/>
      <c r="V71" s="145"/>
      <c r="W71" s="412"/>
      <c r="X71" s="61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2"/>
    </row>
    <row r="72" spans="1:43" s="63" customFormat="1" ht="15" customHeight="1" x14ac:dyDescent="0.25">
      <c r="A72" s="26"/>
      <c r="B72" s="207"/>
      <c r="C72" s="86"/>
      <c r="D72" s="86"/>
      <c r="E72" s="106"/>
      <c r="F72" s="106"/>
      <c r="G72" s="106"/>
      <c r="H72" s="83"/>
      <c r="I72" s="430"/>
      <c r="J72" s="435"/>
      <c r="K72" s="443"/>
      <c r="L72" s="435"/>
      <c r="M72" s="435"/>
      <c r="N72" s="435"/>
      <c r="O72" s="435"/>
      <c r="P72" s="446"/>
      <c r="Q72" s="374" t="s">
        <v>54</v>
      </c>
      <c r="R72" s="511"/>
      <c r="S72" s="507"/>
      <c r="T72" s="507"/>
      <c r="U72" s="507"/>
      <c r="V72" s="507"/>
      <c r="W72" s="509"/>
      <c r="X72" s="61"/>
      <c r="Y72" s="60"/>
      <c r="Z72" s="60"/>
      <c r="AA72" s="60"/>
      <c r="AB72" s="60"/>
      <c r="AC72" s="60"/>
      <c r="AD72" s="60"/>
      <c r="AE72" s="60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  <c r="AQ72" s="62"/>
    </row>
    <row r="73" spans="1:43" s="63" customFormat="1" ht="27" customHeight="1" thickBot="1" x14ac:dyDescent="0.3">
      <c r="A73" s="26"/>
      <c r="B73" s="209"/>
      <c r="C73" s="96"/>
      <c r="D73" s="96"/>
      <c r="E73" s="125"/>
      <c r="F73" s="119"/>
      <c r="G73" s="84"/>
      <c r="H73" s="92"/>
      <c r="I73" s="460"/>
      <c r="J73" s="436"/>
      <c r="K73" s="444"/>
      <c r="L73" s="436"/>
      <c r="M73" s="436"/>
      <c r="N73" s="436"/>
      <c r="O73" s="436"/>
      <c r="P73" s="447"/>
      <c r="Q73" s="375" t="s">
        <v>52</v>
      </c>
      <c r="R73" s="512"/>
      <c r="S73" s="508"/>
      <c r="T73" s="508"/>
      <c r="U73" s="508"/>
      <c r="V73" s="508"/>
      <c r="W73" s="510"/>
      <c r="X73" s="61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  <c r="AJ73" s="60"/>
      <c r="AK73" s="60"/>
      <c r="AL73" s="60"/>
      <c r="AM73" s="60"/>
      <c r="AN73" s="60"/>
      <c r="AO73" s="60"/>
      <c r="AP73" s="60"/>
      <c r="AQ73" s="62"/>
    </row>
    <row r="74" spans="1:43" s="63" customFormat="1" ht="24" customHeight="1" x14ac:dyDescent="0.25">
      <c r="A74" s="26"/>
      <c r="B74" s="230" t="s">
        <v>107</v>
      </c>
      <c r="C74" s="112" t="s">
        <v>39</v>
      </c>
      <c r="D74" s="85" t="s">
        <v>277</v>
      </c>
      <c r="E74" s="86"/>
      <c r="F74" s="86"/>
      <c r="G74" s="86"/>
      <c r="H74" s="86"/>
      <c r="I74" s="434"/>
      <c r="J74" s="434"/>
      <c r="K74" s="434"/>
      <c r="L74" s="374"/>
      <c r="M74" s="374"/>
      <c r="N74" s="374"/>
      <c r="O74" s="374"/>
      <c r="P74" s="189">
        <v>1</v>
      </c>
      <c r="Q74" s="201">
        <v>1510</v>
      </c>
      <c r="R74" s="201">
        <f>PRODUCT(P74,Q74)</f>
        <v>1510</v>
      </c>
      <c r="S74" s="116">
        <v>1</v>
      </c>
      <c r="T74" s="116">
        <f>PRODUCT(P74,S74)</f>
        <v>1</v>
      </c>
      <c r="U74" s="116">
        <v>0</v>
      </c>
      <c r="V74" s="116">
        <v>0</v>
      </c>
      <c r="W74" s="210">
        <f>SUM(T74,U74,V74)</f>
        <v>1</v>
      </c>
      <c r="X74" s="61"/>
      <c r="Y74" s="60"/>
      <c r="Z74" s="60"/>
      <c r="AA74" s="60"/>
      <c r="AB74" s="60"/>
      <c r="AC74" s="60"/>
      <c r="AD74" s="60"/>
      <c r="AE74" s="60"/>
      <c r="AF74" s="60"/>
      <c r="AG74" s="60"/>
      <c r="AH74" s="60"/>
      <c r="AI74" s="60"/>
      <c r="AJ74" s="60"/>
      <c r="AK74" s="60"/>
      <c r="AL74" s="60"/>
      <c r="AM74" s="60"/>
      <c r="AN74" s="60"/>
      <c r="AO74" s="60"/>
      <c r="AP74" s="60"/>
      <c r="AQ74" s="62"/>
    </row>
    <row r="75" spans="1:43" s="63" customFormat="1" ht="15" customHeight="1" x14ac:dyDescent="0.25">
      <c r="A75" s="26"/>
      <c r="B75" s="207"/>
      <c r="C75" s="86"/>
      <c r="D75" s="86"/>
      <c r="E75" s="86"/>
      <c r="F75" s="86"/>
      <c r="G75" s="86"/>
      <c r="H75" s="86"/>
      <c r="I75" s="435"/>
      <c r="J75" s="435"/>
      <c r="K75" s="435"/>
      <c r="L75" s="374"/>
      <c r="M75" s="374"/>
      <c r="N75" s="374"/>
      <c r="O75" s="374"/>
      <c r="P75" s="190"/>
      <c r="Q75" s="374"/>
      <c r="R75" s="498"/>
      <c r="S75" s="492"/>
      <c r="T75" s="492"/>
      <c r="U75" s="492"/>
      <c r="V75" s="492"/>
      <c r="W75" s="495"/>
      <c r="X75" s="61"/>
      <c r="Y75" s="60"/>
      <c r="Z75" s="60"/>
      <c r="AA75" s="60"/>
      <c r="AB75" s="60"/>
      <c r="AC75" s="60"/>
      <c r="AD75" s="60"/>
      <c r="AE75" s="60"/>
      <c r="AF75" s="60"/>
      <c r="AG75" s="60"/>
      <c r="AH75" s="60"/>
      <c r="AI75" s="60"/>
      <c r="AJ75" s="60"/>
      <c r="AK75" s="60"/>
      <c r="AL75" s="60"/>
      <c r="AM75" s="60"/>
      <c r="AN75" s="60"/>
      <c r="AO75" s="60"/>
      <c r="AP75" s="60"/>
      <c r="AQ75" s="62"/>
    </row>
    <row r="76" spans="1:43" s="63" customFormat="1" ht="15" customHeight="1" x14ac:dyDescent="0.25">
      <c r="A76" s="26"/>
      <c r="B76" s="207"/>
      <c r="C76" s="86"/>
      <c r="D76" s="86"/>
      <c r="E76" s="86"/>
      <c r="F76" s="86"/>
      <c r="G76" s="86"/>
      <c r="H76" s="86"/>
      <c r="I76" s="435"/>
      <c r="J76" s="435"/>
      <c r="K76" s="435"/>
      <c r="L76" s="374"/>
      <c r="M76" s="374"/>
      <c r="N76" s="374"/>
      <c r="O76" s="374"/>
      <c r="P76" s="190"/>
      <c r="Q76" s="374"/>
      <c r="R76" s="499"/>
      <c r="S76" s="493"/>
      <c r="T76" s="493"/>
      <c r="U76" s="493"/>
      <c r="V76" s="493"/>
      <c r="W76" s="496"/>
      <c r="X76" s="61"/>
      <c r="Y76" s="60"/>
      <c r="Z76" s="60"/>
      <c r="AA76" s="60"/>
      <c r="AB76" s="60"/>
      <c r="AC76" s="60"/>
      <c r="AD76" s="60"/>
      <c r="AE76" s="60"/>
      <c r="AF76" s="60"/>
      <c r="AG76" s="60"/>
      <c r="AH76" s="60"/>
      <c r="AI76" s="60"/>
      <c r="AJ76" s="60"/>
      <c r="AK76" s="60"/>
      <c r="AL76" s="60"/>
      <c r="AM76" s="60"/>
      <c r="AN76" s="60"/>
      <c r="AO76" s="60"/>
      <c r="AP76" s="60"/>
      <c r="AQ76" s="62"/>
    </row>
    <row r="77" spans="1:43" s="63" customFormat="1" ht="15" customHeight="1" x14ac:dyDescent="0.25">
      <c r="A77" s="26"/>
      <c r="B77" s="207"/>
      <c r="C77" s="86"/>
      <c r="D77" s="86"/>
      <c r="E77" s="86"/>
      <c r="F77" s="86"/>
      <c r="G77" s="86"/>
      <c r="H77" s="86"/>
      <c r="I77" s="435"/>
      <c r="J77" s="435"/>
      <c r="K77" s="435"/>
      <c r="L77" s="374"/>
      <c r="M77" s="374"/>
      <c r="N77" s="374"/>
      <c r="O77" s="374"/>
      <c r="P77" s="190"/>
      <c r="Q77" s="374" t="s">
        <v>55</v>
      </c>
      <c r="R77" s="499"/>
      <c r="S77" s="493"/>
      <c r="T77" s="493"/>
      <c r="U77" s="493"/>
      <c r="V77" s="493"/>
      <c r="W77" s="496"/>
      <c r="X77" s="61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2"/>
    </row>
    <row r="78" spans="1:43" s="63" customFormat="1" ht="35.25" customHeight="1" thickBot="1" x14ac:dyDescent="0.3">
      <c r="A78" s="26"/>
      <c r="B78" s="209"/>
      <c r="C78" s="96"/>
      <c r="D78" s="96"/>
      <c r="E78" s="96"/>
      <c r="F78" s="127"/>
      <c r="G78" s="96"/>
      <c r="H78" s="96"/>
      <c r="I78" s="436"/>
      <c r="J78" s="436"/>
      <c r="K78" s="436"/>
      <c r="L78" s="375"/>
      <c r="M78" s="375"/>
      <c r="N78" s="375"/>
      <c r="O78" s="375"/>
      <c r="P78" s="381"/>
      <c r="Q78" s="375" t="s">
        <v>52</v>
      </c>
      <c r="R78" s="500"/>
      <c r="S78" s="494"/>
      <c r="T78" s="494"/>
      <c r="U78" s="494"/>
      <c r="V78" s="494"/>
      <c r="W78" s="497"/>
      <c r="X78" s="61"/>
      <c r="Y78" s="60"/>
      <c r="Z78" s="60"/>
      <c r="AA78" s="60"/>
      <c r="AB78" s="60"/>
      <c r="AC78" s="60"/>
      <c r="AD78" s="60"/>
      <c r="AE78" s="60"/>
      <c r="AF78" s="60"/>
      <c r="AG78" s="60"/>
      <c r="AH78" s="60"/>
      <c r="AI78" s="60"/>
      <c r="AJ78" s="60"/>
      <c r="AK78" s="60"/>
      <c r="AL78" s="60"/>
      <c r="AM78" s="60"/>
      <c r="AN78" s="60"/>
      <c r="AO78" s="60"/>
      <c r="AP78" s="60"/>
      <c r="AQ78" s="62"/>
    </row>
    <row r="79" spans="1:43" s="59" customFormat="1" ht="24" customHeight="1" x14ac:dyDescent="0.25">
      <c r="A79" s="203" t="s">
        <v>39</v>
      </c>
      <c r="B79" s="230" t="s">
        <v>107</v>
      </c>
      <c r="C79" s="112" t="s">
        <v>39</v>
      </c>
      <c r="D79" s="81" t="s">
        <v>278</v>
      </c>
      <c r="E79" s="108"/>
      <c r="F79" s="86"/>
      <c r="G79" s="407"/>
      <c r="H79" s="406"/>
      <c r="I79" s="431"/>
      <c r="J79" s="434"/>
      <c r="K79" s="434"/>
      <c r="L79" s="374"/>
      <c r="M79" s="374"/>
      <c r="N79" s="374"/>
      <c r="O79" s="374"/>
      <c r="P79" s="189">
        <v>2</v>
      </c>
      <c r="Q79" s="201">
        <v>1410</v>
      </c>
      <c r="R79" s="201">
        <f>PRODUCT(P79,Q79)</f>
        <v>2820</v>
      </c>
      <c r="S79" s="116">
        <v>1</v>
      </c>
      <c r="T79" s="116">
        <f>PRODUCT(P79,S79)</f>
        <v>2</v>
      </c>
      <c r="U79" s="116">
        <v>0</v>
      </c>
      <c r="V79" s="116">
        <v>0</v>
      </c>
      <c r="W79" s="210">
        <f>SUM(T79,U79,V79)</f>
        <v>2</v>
      </c>
      <c r="X79" s="61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30"/>
    </row>
    <row r="80" spans="1:43" s="31" customFormat="1" ht="15" customHeight="1" x14ac:dyDescent="0.25">
      <c r="A80" s="204"/>
      <c r="B80" s="207"/>
      <c r="C80" s="86"/>
      <c r="D80" s="86"/>
      <c r="E80" s="86"/>
      <c r="F80" s="86"/>
      <c r="G80" s="86"/>
      <c r="H80" s="86"/>
      <c r="I80" s="432"/>
      <c r="J80" s="435"/>
      <c r="K80" s="435"/>
      <c r="L80" s="374"/>
      <c r="M80" s="374"/>
      <c r="N80" s="374"/>
      <c r="O80" s="374"/>
      <c r="P80" s="190"/>
      <c r="Q80" s="376"/>
      <c r="R80" s="498"/>
      <c r="S80" s="492"/>
      <c r="T80" s="492"/>
      <c r="U80" s="492"/>
      <c r="V80" s="492"/>
      <c r="W80" s="495"/>
      <c r="X80" s="61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60"/>
      <c r="AK80" s="60"/>
      <c r="AL80" s="60"/>
      <c r="AM80" s="60"/>
      <c r="AN80" s="60"/>
      <c r="AO80" s="60"/>
      <c r="AP80" s="60"/>
      <c r="AQ80" s="32"/>
    </row>
    <row r="81" spans="1:43" s="31" customFormat="1" ht="15" customHeight="1" x14ac:dyDescent="0.25">
      <c r="A81" s="204"/>
      <c r="B81" s="207"/>
      <c r="C81" s="86"/>
      <c r="D81" s="86"/>
      <c r="E81" s="86"/>
      <c r="F81" s="106"/>
      <c r="G81" s="83"/>
      <c r="H81" s="83"/>
      <c r="I81" s="432"/>
      <c r="J81" s="435"/>
      <c r="K81" s="435"/>
      <c r="L81" s="374"/>
      <c r="M81" s="374"/>
      <c r="N81" s="374"/>
      <c r="O81" s="374"/>
      <c r="P81" s="190"/>
      <c r="Q81" s="376"/>
      <c r="R81" s="499"/>
      <c r="S81" s="493"/>
      <c r="T81" s="493"/>
      <c r="U81" s="493"/>
      <c r="V81" s="493"/>
      <c r="W81" s="496"/>
      <c r="X81" s="61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  <c r="AN81" s="60"/>
      <c r="AO81" s="60"/>
      <c r="AP81" s="60"/>
      <c r="AQ81" s="32"/>
    </row>
    <row r="82" spans="1:43" s="31" customFormat="1" ht="15" customHeight="1" x14ac:dyDescent="0.25">
      <c r="A82" s="204"/>
      <c r="B82" s="207"/>
      <c r="C82" s="86"/>
      <c r="D82" s="86"/>
      <c r="E82" s="86"/>
      <c r="F82" s="106"/>
      <c r="G82" s="83"/>
      <c r="H82" s="83"/>
      <c r="I82" s="432"/>
      <c r="J82" s="435"/>
      <c r="K82" s="435"/>
      <c r="L82" s="374"/>
      <c r="M82" s="374"/>
      <c r="N82" s="374"/>
      <c r="O82" s="374"/>
      <c r="P82" s="190"/>
      <c r="Q82" s="376" t="s">
        <v>73</v>
      </c>
      <c r="R82" s="499"/>
      <c r="S82" s="493"/>
      <c r="T82" s="493"/>
      <c r="U82" s="493"/>
      <c r="V82" s="493"/>
      <c r="W82" s="496"/>
      <c r="X82" s="61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60"/>
      <c r="AK82" s="60"/>
      <c r="AL82" s="60"/>
      <c r="AM82" s="60"/>
      <c r="AN82" s="60"/>
      <c r="AO82" s="60"/>
      <c r="AP82" s="60"/>
      <c r="AQ82" s="32"/>
    </row>
    <row r="83" spans="1:43" s="58" customFormat="1" ht="30.75" customHeight="1" thickBot="1" x14ac:dyDescent="0.3">
      <c r="A83" s="205"/>
      <c r="B83" s="207"/>
      <c r="C83" s="86"/>
      <c r="D83" s="86"/>
      <c r="E83" s="86"/>
      <c r="F83" s="127"/>
      <c r="G83" s="86"/>
      <c r="H83" s="86"/>
      <c r="I83" s="433"/>
      <c r="J83" s="436"/>
      <c r="K83" s="436"/>
      <c r="L83" s="374"/>
      <c r="M83" s="374"/>
      <c r="N83" s="374"/>
      <c r="O83" s="374"/>
      <c r="P83" s="190"/>
      <c r="Q83" s="377" t="s">
        <v>52</v>
      </c>
      <c r="R83" s="500"/>
      <c r="S83" s="494"/>
      <c r="T83" s="494"/>
      <c r="U83" s="494"/>
      <c r="V83" s="494"/>
      <c r="W83" s="497"/>
      <c r="X83" s="61"/>
      <c r="Y83" s="60"/>
      <c r="Z83" s="60"/>
      <c r="AA83" s="60"/>
      <c r="AB83" s="60"/>
      <c r="AC83" s="60"/>
      <c r="AD83" s="60"/>
      <c r="AE83" s="60"/>
      <c r="AF83" s="60"/>
      <c r="AG83" s="60"/>
      <c r="AH83" s="60"/>
      <c r="AI83" s="60"/>
      <c r="AJ83" s="60"/>
      <c r="AK83" s="60"/>
      <c r="AL83" s="60"/>
      <c r="AM83" s="60"/>
      <c r="AN83" s="60"/>
      <c r="AO83" s="60"/>
      <c r="AP83" s="60"/>
      <c r="AQ83" s="57"/>
    </row>
    <row r="84" spans="1:43" s="59" customFormat="1" ht="17.25" customHeight="1" x14ac:dyDescent="0.25">
      <c r="A84" s="206" t="s">
        <v>39</v>
      </c>
      <c r="B84" s="212" t="s">
        <v>50</v>
      </c>
      <c r="C84" s="109" t="s">
        <v>38</v>
      </c>
      <c r="D84" s="110" t="s">
        <v>279</v>
      </c>
      <c r="E84" s="111"/>
      <c r="F84" s="86"/>
      <c r="G84" s="109"/>
      <c r="H84" s="112"/>
      <c r="I84" s="431"/>
      <c r="J84" s="434"/>
      <c r="K84" s="434"/>
      <c r="L84" s="373"/>
      <c r="M84" s="373"/>
      <c r="N84" s="373"/>
      <c r="O84" s="373"/>
      <c r="P84" s="189">
        <v>1</v>
      </c>
      <c r="Q84" s="201">
        <v>1410</v>
      </c>
      <c r="R84" s="201">
        <f>PRODUCT(P84,Q84)</f>
        <v>1410</v>
      </c>
      <c r="S84" s="116">
        <v>1</v>
      </c>
      <c r="T84" s="116">
        <f>PRODUCT(P84,S84)</f>
        <v>1</v>
      </c>
      <c r="U84" s="116">
        <v>0</v>
      </c>
      <c r="V84" s="116">
        <v>0</v>
      </c>
      <c r="W84" s="210">
        <f>SUM(T84,U84,V84)</f>
        <v>1</v>
      </c>
      <c r="X84" s="61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30"/>
    </row>
    <row r="85" spans="1:43" s="60" customFormat="1" ht="15" customHeight="1" x14ac:dyDescent="0.25">
      <c r="A85" s="44"/>
      <c r="B85" s="213"/>
      <c r="C85" s="94"/>
      <c r="D85" s="94"/>
      <c r="E85" s="94"/>
      <c r="F85" s="94"/>
      <c r="G85" s="94"/>
      <c r="H85" s="94"/>
      <c r="I85" s="432"/>
      <c r="J85" s="435"/>
      <c r="K85" s="435"/>
      <c r="L85" s="370"/>
      <c r="M85" s="370"/>
      <c r="N85" s="370"/>
      <c r="O85" s="370"/>
      <c r="P85" s="190"/>
      <c r="Q85" s="376"/>
      <c r="R85" s="498"/>
      <c r="S85" s="492"/>
      <c r="T85" s="492"/>
      <c r="U85" s="492"/>
      <c r="V85" s="492"/>
      <c r="W85" s="495"/>
      <c r="X85" s="61"/>
    </row>
    <row r="86" spans="1:43" s="60" customFormat="1" ht="15" customHeight="1" x14ac:dyDescent="0.25">
      <c r="A86" s="44"/>
      <c r="B86" s="213"/>
      <c r="C86" s="94"/>
      <c r="D86" s="94"/>
      <c r="E86" s="94"/>
      <c r="F86" s="94"/>
      <c r="G86" s="94"/>
      <c r="H86" s="94"/>
      <c r="I86" s="432"/>
      <c r="J86" s="435"/>
      <c r="K86" s="435"/>
      <c r="L86" s="370"/>
      <c r="M86" s="370"/>
      <c r="N86" s="370"/>
      <c r="O86" s="370"/>
      <c r="P86" s="190"/>
      <c r="Q86" s="376" t="s">
        <v>73</v>
      </c>
      <c r="R86" s="499"/>
      <c r="S86" s="493"/>
      <c r="T86" s="493"/>
      <c r="U86" s="493"/>
      <c r="V86" s="493"/>
      <c r="W86" s="496"/>
      <c r="X86" s="61"/>
    </row>
    <row r="87" spans="1:43" s="60" customFormat="1" ht="24" customHeight="1" thickBot="1" x14ac:dyDescent="0.3">
      <c r="A87" s="70"/>
      <c r="B87" s="209"/>
      <c r="C87" s="96"/>
      <c r="D87" s="96"/>
      <c r="E87" s="96"/>
      <c r="F87" s="413"/>
      <c r="G87" s="96"/>
      <c r="H87" s="96"/>
      <c r="I87" s="433"/>
      <c r="J87" s="436"/>
      <c r="K87" s="436"/>
      <c r="L87" s="371"/>
      <c r="M87" s="371"/>
      <c r="N87" s="371"/>
      <c r="O87" s="371"/>
      <c r="P87" s="381"/>
      <c r="Q87" s="377" t="s">
        <v>52</v>
      </c>
      <c r="R87" s="500"/>
      <c r="S87" s="494"/>
      <c r="T87" s="494"/>
      <c r="U87" s="494"/>
      <c r="V87" s="494"/>
      <c r="W87" s="497"/>
      <c r="X87" s="61"/>
    </row>
    <row r="88" spans="1:43" s="60" customFormat="1" ht="15" customHeight="1" thickBot="1" x14ac:dyDescent="0.3">
      <c r="A88" s="70"/>
      <c r="B88" s="242" t="s">
        <v>77</v>
      </c>
      <c r="C88" s="243" t="s">
        <v>78</v>
      </c>
      <c r="D88" s="245" t="s">
        <v>187</v>
      </c>
      <c r="E88" s="243"/>
      <c r="F88" s="369"/>
      <c r="G88" s="362"/>
      <c r="H88" s="440"/>
      <c r="I88" s="434"/>
      <c r="J88" s="434"/>
      <c r="K88" s="434"/>
      <c r="L88" s="434"/>
      <c r="M88" s="434"/>
      <c r="N88" s="434"/>
      <c r="O88" s="434"/>
      <c r="P88" s="279">
        <v>1</v>
      </c>
      <c r="Q88" s="243">
        <v>5940</v>
      </c>
      <c r="R88" s="243">
        <f>PRODUCT(P88,Q88)</f>
        <v>5940</v>
      </c>
      <c r="S88" s="238">
        <v>1</v>
      </c>
      <c r="T88" s="238">
        <f>PRODUCT(P88,S88)</f>
        <v>1</v>
      </c>
      <c r="U88" s="238">
        <v>0</v>
      </c>
      <c r="V88" s="238">
        <v>0</v>
      </c>
      <c r="W88" s="239">
        <f>SUM(T88,U88,V88)</f>
        <v>1</v>
      </c>
      <c r="X88" s="61"/>
    </row>
    <row r="89" spans="1:43" s="60" customFormat="1" ht="15" customHeight="1" thickBot="1" x14ac:dyDescent="0.3">
      <c r="A89" s="70"/>
      <c r="B89" s="213"/>
      <c r="C89" s="94"/>
      <c r="D89" s="94"/>
      <c r="E89" s="94"/>
      <c r="F89" s="106"/>
      <c r="G89" s="83"/>
      <c r="H89" s="441"/>
      <c r="I89" s="435"/>
      <c r="J89" s="435"/>
      <c r="K89" s="435"/>
      <c r="L89" s="435"/>
      <c r="M89" s="435"/>
      <c r="N89" s="435"/>
      <c r="O89" s="435"/>
      <c r="P89" s="280"/>
      <c r="Q89" s="374"/>
      <c r="R89" s="491"/>
      <c r="S89" s="492"/>
      <c r="T89" s="492"/>
      <c r="U89" s="492"/>
      <c r="V89" s="492"/>
      <c r="W89" s="495"/>
      <c r="X89" s="61"/>
    </row>
    <row r="90" spans="1:43" s="60" customFormat="1" ht="28.5" customHeight="1" thickBot="1" x14ac:dyDescent="0.3">
      <c r="A90" s="70"/>
      <c r="B90" s="213"/>
      <c r="C90" s="94"/>
      <c r="D90" s="94"/>
      <c r="E90" s="94"/>
      <c r="F90" s="106"/>
      <c r="G90" s="83"/>
      <c r="H90" s="393"/>
      <c r="I90" s="435"/>
      <c r="J90" s="435"/>
      <c r="K90" s="435"/>
      <c r="L90" s="435"/>
      <c r="M90" s="435"/>
      <c r="N90" s="435"/>
      <c r="O90" s="435"/>
      <c r="P90" s="280"/>
      <c r="Q90" s="374"/>
      <c r="R90" s="435"/>
      <c r="S90" s="493"/>
      <c r="T90" s="493"/>
      <c r="U90" s="493"/>
      <c r="V90" s="493"/>
      <c r="W90" s="496"/>
      <c r="X90" s="61"/>
    </row>
    <row r="91" spans="1:43" s="60" customFormat="1" ht="15" customHeight="1" thickBot="1" x14ac:dyDescent="0.3">
      <c r="A91" s="70"/>
      <c r="B91" s="213"/>
      <c r="C91" s="94"/>
      <c r="D91" s="94"/>
      <c r="E91" s="94"/>
      <c r="F91" s="106"/>
      <c r="G91" s="83"/>
      <c r="H91" s="369"/>
      <c r="I91" s="435"/>
      <c r="J91" s="435"/>
      <c r="K91" s="435"/>
      <c r="L91" s="435"/>
      <c r="M91" s="435"/>
      <c r="N91" s="435"/>
      <c r="O91" s="435"/>
      <c r="P91" s="280"/>
      <c r="Q91" s="374" t="s">
        <v>260</v>
      </c>
      <c r="R91" s="435"/>
      <c r="S91" s="493"/>
      <c r="T91" s="493"/>
      <c r="U91" s="493"/>
      <c r="V91" s="493"/>
      <c r="W91" s="496"/>
      <c r="X91" s="61"/>
    </row>
    <row r="92" spans="1:43" s="60" customFormat="1" ht="15" customHeight="1" thickBot="1" x14ac:dyDescent="0.3">
      <c r="A92" s="70"/>
      <c r="B92" s="213"/>
      <c r="C92" s="94"/>
      <c r="D92" s="94"/>
      <c r="E92" s="94"/>
      <c r="F92" s="94"/>
      <c r="G92" s="94"/>
      <c r="H92" s="94"/>
      <c r="I92" s="435"/>
      <c r="J92" s="435"/>
      <c r="K92" s="435"/>
      <c r="L92" s="435"/>
      <c r="M92" s="435"/>
      <c r="N92" s="435"/>
      <c r="O92" s="435"/>
      <c r="P92" s="280"/>
      <c r="Q92" s="376" t="s">
        <v>194</v>
      </c>
      <c r="R92" s="435"/>
      <c r="S92" s="493"/>
      <c r="T92" s="493"/>
      <c r="U92" s="493"/>
      <c r="V92" s="493"/>
      <c r="W92" s="496"/>
      <c r="X92" s="61"/>
    </row>
    <row r="93" spans="1:43" s="60" customFormat="1" ht="26.25" customHeight="1" thickBot="1" x14ac:dyDescent="0.3">
      <c r="A93" s="70"/>
      <c r="B93" s="209"/>
      <c r="C93" s="96"/>
      <c r="D93" s="96"/>
      <c r="E93" s="96"/>
      <c r="F93" s="127"/>
      <c r="G93" s="96"/>
      <c r="H93" s="96"/>
      <c r="I93" s="436"/>
      <c r="J93" s="436"/>
      <c r="K93" s="436"/>
      <c r="L93" s="436"/>
      <c r="M93" s="436"/>
      <c r="N93" s="436"/>
      <c r="O93" s="436"/>
      <c r="P93" s="281"/>
      <c r="Q93" s="377" t="s">
        <v>52</v>
      </c>
      <c r="R93" s="436"/>
      <c r="S93" s="494"/>
      <c r="T93" s="494"/>
      <c r="U93" s="494"/>
      <c r="V93" s="494"/>
      <c r="W93" s="497"/>
      <c r="X93" s="61"/>
      <c r="Z93" s="241"/>
    </row>
    <row r="94" spans="1:43" ht="13.5" thickBot="1" x14ac:dyDescent="0.3">
      <c r="A94" s="39"/>
      <c r="B94" s="65"/>
      <c r="C94" s="65"/>
      <c r="D94" s="65"/>
      <c r="E94" s="66"/>
      <c r="F94" s="66"/>
      <c r="G94" s="66"/>
      <c r="H94" s="66"/>
      <c r="I94" s="66"/>
      <c r="J94" s="66"/>
      <c r="K94" s="140"/>
      <c r="L94" s="66"/>
      <c r="M94" s="66"/>
      <c r="N94" s="66"/>
      <c r="O94" s="66"/>
      <c r="P94" s="67"/>
      <c r="Q94" s="68"/>
      <c r="R94" s="68"/>
      <c r="S94" s="405"/>
      <c r="T94" s="43"/>
      <c r="U94" s="43"/>
      <c r="V94" s="71"/>
      <c r="W94" s="72"/>
      <c r="AI94" s="26"/>
      <c r="AJ94" s="26"/>
      <c r="AK94" s="26"/>
      <c r="AL94" s="26"/>
      <c r="AM94" s="26"/>
      <c r="AN94" s="26"/>
      <c r="AO94" s="26"/>
      <c r="AP94" s="26"/>
    </row>
    <row r="95" spans="1:43" s="38" customFormat="1" ht="16.5" customHeight="1" thickBot="1" x14ac:dyDescent="0.3">
      <c r="A95" s="448"/>
      <c r="B95" s="448"/>
      <c r="C95" s="448"/>
      <c r="D95" s="448"/>
      <c r="E95" s="448"/>
      <c r="F95" s="448"/>
      <c r="G95" s="448"/>
      <c r="H95" s="448"/>
      <c r="I95" s="448"/>
      <c r="J95" s="448"/>
      <c r="K95" s="449"/>
      <c r="L95" s="133"/>
      <c r="M95" s="133"/>
      <c r="N95" s="133"/>
      <c r="O95" s="133"/>
      <c r="P95" s="54"/>
      <c r="Q95" s="54"/>
      <c r="R95" s="55"/>
      <c r="S95" s="113"/>
      <c r="T95" s="380"/>
      <c r="U95" s="380"/>
      <c r="V95" s="104"/>
      <c r="W95" s="394"/>
      <c r="X95" s="41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37"/>
    </row>
    <row r="96" spans="1:43" s="59" customFormat="1" ht="24.75" customHeight="1" x14ac:dyDescent="0.25">
      <c r="A96" s="206" t="s">
        <v>39</v>
      </c>
      <c r="B96" s="230" t="s">
        <v>107</v>
      </c>
      <c r="C96" s="112" t="s">
        <v>39</v>
      </c>
      <c r="D96" s="114" t="s">
        <v>280</v>
      </c>
      <c r="E96" s="115"/>
      <c r="F96" s="112"/>
      <c r="G96" s="112"/>
      <c r="H96" s="112"/>
      <c r="I96" s="431"/>
      <c r="J96" s="434"/>
      <c r="K96" s="452"/>
      <c r="L96" s="434"/>
      <c r="M96" s="434"/>
      <c r="N96" s="434"/>
      <c r="O96" s="434"/>
      <c r="P96" s="194">
        <v>1</v>
      </c>
      <c r="Q96" s="373">
        <v>8850</v>
      </c>
      <c r="R96" s="373">
        <f>PRODUCT(Q96,P96)</f>
        <v>8850</v>
      </c>
      <c r="S96" s="179">
        <v>1</v>
      </c>
      <c r="T96" s="147">
        <f>PRODUCT(P96,S96)</f>
        <v>1</v>
      </c>
      <c r="U96" s="173">
        <v>0</v>
      </c>
      <c r="V96" s="176">
        <v>0</v>
      </c>
      <c r="W96" s="153">
        <f>SUM(T96,U96,V96)</f>
        <v>1</v>
      </c>
      <c r="X96" s="61"/>
      <c r="Y96" s="60"/>
      <c r="Z96" s="60"/>
      <c r="AA96" s="60"/>
      <c r="AB96" s="60"/>
      <c r="AC96" s="60"/>
      <c r="AD96" s="60"/>
      <c r="AE96" s="60"/>
      <c r="AF96" s="60"/>
      <c r="AG96" s="60"/>
      <c r="AH96" s="60"/>
      <c r="AI96" s="60"/>
      <c r="AJ96" s="60"/>
      <c r="AK96" s="60"/>
      <c r="AL96" s="60"/>
      <c r="AM96" s="60"/>
      <c r="AN96" s="60"/>
      <c r="AO96" s="60"/>
      <c r="AP96" s="60"/>
      <c r="AQ96" s="30"/>
    </row>
    <row r="97" spans="1:43" s="59" customFormat="1" ht="15" customHeight="1" x14ac:dyDescent="0.25">
      <c r="A97" s="227"/>
      <c r="B97" s="207"/>
      <c r="C97" s="86"/>
      <c r="D97" s="86"/>
      <c r="E97" s="86"/>
      <c r="F97" s="86"/>
      <c r="G97" s="86"/>
      <c r="H97" s="86"/>
      <c r="I97" s="432"/>
      <c r="J97" s="435"/>
      <c r="K97" s="453"/>
      <c r="L97" s="435"/>
      <c r="M97" s="435"/>
      <c r="N97" s="435"/>
      <c r="O97" s="435"/>
      <c r="P97" s="195"/>
      <c r="Q97" s="374"/>
      <c r="R97" s="374"/>
      <c r="S97" s="180"/>
      <c r="T97" s="395"/>
      <c r="U97" s="174"/>
      <c r="V97" s="177"/>
      <c r="W97" s="397"/>
      <c r="X97" s="61"/>
      <c r="Y97" s="60"/>
      <c r="Z97" s="60"/>
      <c r="AA97" s="60"/>
      <c r="AB97" s="60"/>
      <c r="AC97" s="60"/>
      <c r="AD97" s="60"/>
      <c r="AE97" s="60"/>
      <c r="AF97" s="60"/>
      <c r="AG97" s="60"/>
      <c r="AH97" s="60"/>
      <c r="AI97" s="60"/>
      <c r="AJ97" s="60"/>
      <c r="AK97" s="60"/>
      <c r="AL97" s="60"/>
      <c r="AM97" s="60"/>
      <c r="AN97" s="60"/>
      <c r="AO97" s="60"/>
      <c r="AP97" s="60"/>
      <c r="AQ97" s="30"/>
    </row>
    <row r="98" spans="1:43" s="63" customFormat="1" ht="15" customHeight="1" x14ac:dyDescent="0.25">
      <c r="A98" s="227"/>
      <c r="B98" s="207"/>
      <c r="C98" s="86"/>
      <c r="D98" s="86"/>
      <c r="E98" s="86"/>
      <c r="F98" s="86"/>
      <c r="G98" s="86"/>
      <c r="H98" s="86"/>
      <c r="I98" s="432"/>
      <c r="J98" s="435"/>
      <c r="K98" s="453"/>
      <c r="L98" s="435"/>
      <c r="M98" s="435"/>
      <c r="N98" s="435"/>
      <c r="O98" s="435"/>
      <c r="P98" s="195"/>
      <c r="Q98" s="374"/>
      <c r="R98" s="374"/>
      <c r="S98" s="180"/>
      <c r="T98" s="395"/>
      <c r="U98" s="174"/>
      <c r="V98" s="177"/>
      <c r="W98" s="397"/>
      <c r="X98" s="61"/>
      <c r="Y98" s="60"/>
      <c r="Z98" s="60"/>
      <c r="AA98" s="60"/>
      <c r="AB98" s="60"/>
      <c r="AC98" s="60"/>
      <c r="AD98" s="60"/>
      <c r="AE98" s="60"/>
      <c r="AF98" s="60"/>
      <c r="AG98" s="60"/>
      <c r="AH98" s="60"/>
      <c r="AI98" s="60"/>
      <c r="AJ98" s="60"/>
      <c r="AK98" s="60"/>
      <c r="AL98" s="60"/>
      <c r="AM98" s="60"/>
      <c r="AN98" s="60"/>
      <c r="AO98" s="60"/>
      <c r="AP98" s="60"/>
      <c r="AQ98" s="62"/>
    </row>
    <row r="99" spans="1:43" s="63" customFormat="1" ht="15" customHeight="1" x14ac:dyDescent="0.25">
      <c r="A99" s="227"/>
      <c r="B99" s="207"/>
      <c r="C99" s="86"/>
      <c r="D99" s="86"/>
      <c r="E99" s="86"/>
      <c r="F99" s="86"/>
      <c r="G99" s="201"/>
      <c r="H99" s="201"/>
      <c r="I99" s="432"/>
      <c r="J99" s="435"/>
      <c r="K99" s="453"/>
      <c r="L99" s="435"/>
      <c r="M99" s="435"/>
      <c r="N99" s="435"/>
      <c r="O99" s="435"/>
      <c r="P99" s="195"/>
      <c r="Q99" s="374"/>
      <c r="R99" s="374"/>
      <c r="S99" s="180"/>
      <c r="T99" s="395"/>
      <c r="U99" s="174"/>
      <c r="V99" s="177"/>
      <c r="W99" s="397"/>
      <c r="X99" s="61"/>
      <c r="Y99" s="60"/>
      <c r="Z99" s="60"/>
      <c r="AA99" s="60"/>
      <c r="AB99" s="60"/>
      <c r="AC99" s="60"/>
      <c r="AD99" s="60"/>
      <c r="AE99" s="60"/>
      <c r="AF99" s="60"/>
      <c r="AG99" s="60"/>
      <c r="AH99" s="60"/>
      <c r="AI99" s="60"/>
      <c r="AJ99" s="60"/>
      <c r="AK99" s="60"/>
      <c r="AL99" s="60"/>
      <c r="AM99" s="60"/>
      <c r="AN99" s="60"/>
      <c r="AO99" s="60"/>
      <c r="AP99" s="60"/>
      <c r="AQ99" s="62"/>
    </row>
    <row r="100" spans="1:43" s="63" customFormat="1" ht="15" customHeight="1" x14ac:dyDescent="0.25">
      <c r="A100" s="227"/>
      <c r="B100" s="207"/>
      <c r="C100" s="86"/>
      <c r="D100" s="86"/>
      <c r="E100" s="86"/>
      <c r="F100" s="86"/>
      <c r="G100" s="201"/>
      <c r="H100" s="201"/>
      <c r="I100" s="432"/>
      <c r="J100" s="435"/>
      <c r="K100" s="453"/>
      <c r="L100" s="435"/>
      <c r="M100" s="435"/>
      <c r="N100" s="435"/>
      <c r="O100" s="435"/>
      <c r="P100" s="195"/>
      <c r="Q100" s="374"/>
      <c r="R100" s="374"/>
      <c r="S100" s="180"/>
      <c r="T100" s="395"/>
      <c r="U100" s="174"/>
      <c r="V100" s="177"/>
      <c r="W100" s="397"/>
      <c r="X100" s="61"/>
      <c r="Y100" s="60"/>
      <c r="Z100" s="60"/>
      <c r="AA100" s="60"/>
      <c r="AB100" s="60"/>
      <c r="AC100" s="60"/>
      <c r="AD100" s="60"/>
      <c r="AE100" s="60"/>
      <c r="AF100" s="60"/>
      <c r="AG100" s="60"/>
      <c r="AH100" s="60"/>
      <c r="AI100" s="60"/>
      <c r="AJ100" s="60"/>
      <c r="AK100" s="60"/>
      <c r="AL100" s="60"/>
      <c r="AM100" s="60"/>
      <c r="AN100" s="60"/>
      <c r="AO100" s="60"/>
      <c r="AP100" s="60"/>
      <c r="AQ100" s="62"/>
    </row>
    <row r="101" spans="1:43" s="63" customFormat="1" ht="15" customHeight="1" x14ac:dyDescent="0.25">
      <c r="A101" s="227"/>
      <c r="B101" s="207"/>
      <c r="C101" s="86"/>
      <c r="D101" s="86"/>
      <c r="E101" s="86"/>
      <c r="F101" s="43"/>
      <c r="G101" s="86"/>
      <c r="H101" s="369"/>
      <c r="I101" s="432"/>
      <c r="J101" s="435"/>
      <c r="K101" s="453"/>
      <c r="L101" s="435"/>
      <c r="M101" s="435"/>
      <c r="N101" s="435"/>
      <c r="O101" s="435"/>
      <c r="P101" s="195"/>
      <c r="Q101" s="374" t="s">
        <v>74</v>
      </c>
      <c r="R101" s="374"/>
      <c r="S101" s="180"/>
      <c r="T101" s="395"/>
      <c r="U101" s="174"/>
      <c r="V101" s="177"/>
      <c r="W101" s="397"/>
      <c r="X101" s="61"/>
      <c r="Y101" s="60"/>
      <c r="Z101" s="60"/>
      <c r="AA101" s="60"/>
      <c r="AB101" s="60"/>
      <c r="AC101" s="60"/>
      <c r="AD101" s="60"/>
      <c r="AE101" s="60"/>
      <c r="AF101" s="60"/>
      <c r="AG101" s="60"/>
      <c r="AH101" s="60"/>
      <c r="AI101" s="60"/>
      <c r="AJ101" s="60"/>
      <c r="AK101" s="60"/>
      <c r="AL101" s="60"/>
      <c r="AM101" s="60"/>
      <c r="AN101" s="60"/>
      <c r="AO101" s="60"/>
      <c r="AP101" s="60"/>
      <c r="AQ101" s="62"/>
    </row>
    <row r="102" spans="1:43" s="28" customFormat="1" ht="24" customHeight="1" thickBot="1" x14ac:dyDescent="0.3">
      <c r="A102" s="228"/>
      <c r="B102" s="209"/>
      <c r="C102" s="96"/>
      <c r="D102" s="96"/>
      <c r="E102" s="96"/>
      <c r="F102" s="127"/>
      <c r="H102" s="96"/>
      <c r="I102" s="433"/>
      <c r="J102" s="436"/>
      <c r="K102" s="454"/>
      <c r="L102" s="436"/>
      <c r="M102" s="436"/>
      <c r="N102" s="436"/>
      <c r="O102" s="436"/>
      <c r="P102" s="196"/>
      <c r="Q102" s="375" t="s">
        <v>52</v>
      </c>
      <c r="R102" s="375"/>
      <c r="S102" s="181"/>
      <c r="T102" s="396"/>
      <c r="U102" s="175"/>
      <c r="V102" s="178"/>
      <c r="W102" s="398"/>
      <c r="X102" s="61"/>
      <c r="Y102" s="60"/>
      <c r="Z102" s="60"/>
      <c r="AA102" s="60"/>
      <c r="AB102" s="60"/>
      <c r="AC102" s="60"/>
      <c r="AD102" s="60"/>
      <c r="AE102" s="60"/>
      <c r="AF102" s="60"/>
      <c r="AG102" s="60"/>
      <c r="AH102" s="60"/>
      <c r="AI102" s="60"/>
      <c r="AJ102" s="60"/>
      <c r="AK102" s="60"/>
      <c r="AL102" s="60"/>
      <c r="AM102" s="60"/>
      <c r="AN102" s="60"/>
      <c r="AO102" s="60"/>
      <c r="AP102" s="60"/>
      <c r="AQ102" s="27"/>
    </row>
    <row r="103" spans="1:43" s="59" customFormat="1" ht="39.75" customHeight="1" x14ac:dyDescent="0.25">
      <c r="A103" s="203" t="s">
        <v>39</v>
      </c>
      <c r="B103" s="406" t="s">
        <v>134</v>
      </c>
      <c r="C103" s="406" t="s">
        <v>135</v>
      </c>
      <c r="D103" s="107" t="s">
        <v>281</v>
      </c>
      <c r="E103" s="93"/>
      <c r="F103" s="406"/>
      <c r="G103" s="406"/>
      <c r="H103" s="406"/>
      <c r="I103" s="431"/>
      <c r="J103" s="434"/>
      <c r="K103" s="442"/>
      <c r="L103" s="374"/>
      <c r="M103" s="374"/>
      <c r="N103" s="374"/>
      <c r="O103" s="374"/>
      <c r="P103" s="190">
        <v>7</v>
      </c>
      <c r="Q103" s="374">
        <v>1080</v>
      </c>
      <c r="R103" s="374">
        <f>PRODUCT(Q103,P103)</f>
        <v>7560</v>
      </c>
      <c r="S103" s="145">
        <v>1</v>
      </c>
      <c r="T103" s="395">
        <f>PRODUCT(P103,S103)</f>
        <v>7</v>
      </c>
      <c r="U103" s="395">
        <v>0</v>
      </c>
      <c r="V103" s="399">
        <v>0</v>
      </c>
      <c r="W103" s="397">
        <f>SUM(T103,U103,V103)</f>
        <v>7</v>
      </c>
      <c r="X103" s="61"/>
      <c r="Y103" s="60"/>
      <c r="Z103" s="60"/>
      <c r="AA103" s="60"/>
      <c r="AB103" s="60"/>
      <c r="AC103" s="60"/>
      <c r="AD103" s="60"/>
      <c r="AE103" s="60"/>
      <c r="AF103" s="60"/>
      <c r="AG103" s="60"/>
      <c r="AH103" s="60"/>
      <c r="AI103" s="60"/>
      <c r="AJ103" s="60"/>
      <c r="AK103" s="60"/>
      <c r="AL103" s="60"/>
      <c r="AM103" s="60"/>
      <c r="AN103" s="60"/>
      <c r="AO103" s="60"/>
      <c r="AP103" s="60"/>
      <c r="AQ103" s="30"/>
    </row>
    <row r="104" spans="1:43" s="59" customFormat="1" ht="15" customHeight="1" x14ac:dyDescent="0.25">
      <c r="A104" s="227"/>
      <c r="B104" s="406"/>
      <c r="C104" s="406"/>
      <c r="D104" s="107"/>
      <c r="E104" s="93"/>
      <c r="F104" s="357"/>
      <c r="G104" s="357"/>
      <c r="H104" s="407"/>
      <c r="I104" s="432"/>
      <c r="J104" s="435"/>
      <c r="K104" s="443"/>
      <c r="L104" s="374"/>
      <c r="M104" s="374"/>
      <c r="N104" s="374"/>
      <c r="O104" s="374"/>
      <c r="P104" s="190"/>
      <c r="Q104" s="374"/>
      <c r="R104" s="374"/>
      <c r="S104" s="145"/>
      <c r="T104" s="395"/>
      <c r="U104" s="395"/>
      <c r="V104" s="399"/>
      <c r="W104" s="397"/>
      <c r="X104" s="61"/>
      <c r="Y104" s="60"/>
      <c r="Z104" s="60"/>
      <c r="AA104" s="60"/>
      <c r="AB104" s="60"/>
      <c r="AC104" s="60"/>
      <c r="AD104" s="60"/>
      <c r="AE104" s="60"/>
      <c r="AF104" s="60"/>
      <c r="AG104" s="60"/>
      <c r="AH104" s="60"/>
      <c r="AI104" s="60"/>
      <c r="AJ104" s="60"/>
      <c r="AK104" s="60"/>
      <c r="AL104" s="60"/>
      <c r="AM104" s="60"/>
      <c r="AN104" s="60"/>
      <c r="AO104" s="60"/>
      <c r="AP104" s="60"/>
      <c r="AQ104" s="30"/>
    </row>
    <row r="105" spans="1:43" s="59" customFormat="1" ht="15" customHeight="1" x14ac:dyDescent="0.25">
      <c r="A105" s="227"/>
      <c r="B105" s="406"/>
      <c r="C105" s="406"/>
      <c r="D105" s="107"/>
      <c r="E105" s="93"/>
      <c r="F105" s="357"/>
      <c r="G105" s="358"/>
      <c r="H105" s="407"/>
      <c r="I105" s="432"/>
      <c r="J105" s="435"/>
      <c r="K105" s="443"/>
      <c r="L105" s="374"/>
      <c r="M105" s="374"/>
      <c r="N105" s="374"/>
      <c r="O105" s="374"/>
      <c r="P105" s="190"/>
      <c r="Q105" s="374"/>
      <c r="R105" s="374"/>
      <c r="S105" s="145"/>
      <c r="T105" s="395"/>
      <c r="U105" s="395"/>
      <c r="V105" s="399"/>
      <c r="W105" s="397"/>
      <c r="X105" s="61"/>
      <c r="Y105" s="60"/>
      <c r="Z105" s="60"/>
      <c r="AA105" s="60"/>
      <c r="AB105" s="60"/>
      <c r="AC105" s="60"/>
      <c r="AD105" s="60"/>
      <c r="AE105" s="60"/>
      <c r="AF105" s="60"/>
      <c r="AG105" s="60"/>
      <c r="AH105" s="60"/>
      <c r="AI105" s="60"/>
      <c r="AJ105" s="60"/>
      <c r="AK105" s="60"/>
      <c r="AL105" s="60"/>
      <c r="AM105" s="60"/>
      <c r="AN105" s="60"/>
      <c r="AO105" s="60"/>
      <c r="AP105" s="60"/>
      <c r="AQ105" s="30"/>
    </row>
    <row r="106" spans="1:43" s="59" customFormat="1" ht="15" customHeight="1" x14ac:dyDescent="0.25">
      <c r="A106" s="227"/>
      <c r="B106" s="406"/>
      <c r="C106" s="406"/>
      <c r="D106" s="107"/>
      <c r="E106" s="93"/>
      <c r="F106" s="357"/>
      <c r="G106" s="357"/>
      <c r="H106" s="407"/>
      <c r="I106" s="432"/>
      <c r="J106" s="435"/>
      <c r="K106" s="443"/>
      <c r="L106" s="374"/>
      <c r="M106" s="374"/>
      <c r="N106" s="374"/>
      <c r="O106" s="374"/>
      <c r="P106" s="190"/>
      <c r="Q106" s="374"/>
      <c r="R106" s="374"/>
      <c r="S106" s="145"/>
      <c r="T106" s="395"/>
      <c r="U106" s="395"/>
      <c r="V106" s="399"/>
      <c r="W106" s="397"/>
      <c r="X106" s="61"/>
      <c r="Y106" s="60"/>
      <c r="Z106" s="60"/>
      <c r="AA106" s="60"/>
      <c r="AB106" s="60"/>
      <c r="AC106" s="60"/>
      <c r="AD106" s="60"/>
      <c r="AE106" s="60"/>
      <c r="AF106" s="60"/>
      <c r="AG106" s="60"/>
      <c r="AH106" s="60"/>
      <c r="AI106" s="60"/>
      <c r="AJ106" s="60"/>
      <c r="AK106" s="60"/>
      <c r="AL106" s="60"/>
      <c r="AM106" s="60"/>
      <c r="AN106" s="60"/>
      <c r="AO106" s="60"/>
      <c r="AP106" s="60"/>
      <c r="AQ106" s="30"/>
    </row>
    <row r="107" spans="1:43" s="59" customFormat="1" ht="15" customHeight="1" x14ac:dyDescent="0.25">
      <c r="A107" s="227"/>
      <c r="B107" s="406"/>
      <c r="C107" s="406"/>
      <c r="D107" s="107"/>
      <c r="E107" s="93"/>
      <c r="F107" s="357"/>
      <c r="G107" s="357"/>
      <c r="H107" s="407"/>
      <c r="I107" s="432"/>
      <c r="J107" s="435"/>
      <c r="K107" s="443"/>
      <c r="L107" s="374"/>
      <c r="M107" s="374"/>
      <c r="N107" s="374"/>
      <c r="O107" s="374"/>
      <c r="P107" s="190"/>
      <c r="Q107" s="374"/>
      <c r="R107" s="374"/>
      <c r="S107" s="145"/>
      <c r="T107" s="395"/>
      <c r="U107" s="395"/>
      <c r="V107" s="399"/>
      <c r="W107" s="397"/>
      <c r="X107" s="61"/>
      <c r="Y107" s="60"/>
      <c r="Z107" s="60"/>
      <c r="AA107" s="60"/>
      <c r="AB107" s="60"/>
      <c r="AC107" s="60"/>
      <c r="AD107" s="60"/>
      <c r="AE107" s="60"/>
      <c r="AF107" s="60"/>
      <c r="AG107" s="60"/>
      <c r="AH107" s="60"/>
      <c r="AI107" s="60"/>
      <c r="AJ107" s="60"/>
      <c r="AK107" s="60"/>
      <c r="AL107" s="60"/>
      <c r="AM107" s="60"/>
      <c r="AN107" s="60"/>
      <c r="AO107" s="60"/>
      <c r="AP107" s="60"/>
      <c r="AQ107" s="30"/>
    </row>
    <row r="108" spans="1:43" s="59" customFormat="1" ht="15" customHeight="1" x14ac:dyDescent="0.25">
      <c r="A108" s="227"/>
      <c r="B108" s="406"/>
      <c r="C108" s="406"/>
      <c r="D108" s="107"/>
      <c r="E108" s="93"/>
      <c r="F108" s="357"/>
      <c r="G108" s="357"/>
      <c r="H108" s="407"/>
      <c r="I108" s="432"/>
      <c r="J108" s="435"/>
      <c r="K108" s="443"/>
      <c r="L108" s="374"/>
      <c r="M108" s="374"/>
      <c r="N108" s="374"/>
      <c r="O108" s="374"/>
      <c r="P108" s="190"/>
      <c r="Q108" s="374"/>
      <c r="R108" s="374"/>
      <c r="S108" s="145"/>
      <c r="T108" s="395"/>
      <c r="U108" s="395"/>
      <c r="V108" s="399"/>
      <c r="W108" s="397"/>
      <c r="X108" s="61"/>
      <c r="Y108" s="60"/>
      <c r="Z108" s="60"/>
      <c r="AA108" s="60"/>
      <c r="AB108" s="60"/>
      <c r="AC108" s="60"/>
      <c r="AD108" s="60"/>
      <c r="AE108" s="60"/>
      <c r="AF108" s="60"/>
      <c r="AG108" s="60"/>
      <c r="AH108" s="60"/>
      <c r="AI108" s="60"/>
      <c r="AJ108" s="60"/>
      <c r="AK108" s="60"/>
      <c r="AL108" s="60"/>
      <c r="AM108" s="60"/>
      <c r="AN108" s="60"/>
      <c r="AO108" s="60"/>
      <c r="AP108" s="60"/>
      <c r="AQ108" s="30"/>
    </row>
    <row r="109" spans="1:43" s="59" customFormat="1" ht="15" customHeight="1" x14ac:dyDescent="0.25">
      <c r="A109" s="227"/>
      <c r="B109" s="406"/>
      <c r="C109" s="406"/>
      <c r="D109" s="107"/>
      <c r="E109" s="93"/>
      <c r="F109" s="357"/>
      <c r="G109" s="360"/>
      <c r="H109" s="407"/>
      <c r="I109" s="432"/>
      <c r="J109" s="435"/>
      <c r="K109" s="443"/>
      <c r="L109" s="374"/>
      <c r="M109" s="374"/>
      <c r="N109" s="374"/>
      <c r="O109" s="374"/>
      <c r="P109" s="190"/>
      <c r="Q109" s="374"/>
      <c r="R109" s="374"/>
      <c r="S109" s="145"/>
      <c r="T109" s="395"/>
      <c r="U109" s="395"/>
      <c r="V109" s="399"/>
      <c r="W109" s="397"/>
      <c r="X109" s="61"/>
      <c r="Y109" s="60"/>
      <c r="Z109" s="60"/>
      <c r="AA109" s="60"/>
      <c r="AB109" s="60"/>
      <c r="AC109" s="60"/>
      <c r="AD109" s="60"/>
      <c r="AE109" s="60"/>
      <c r="AF109" s="60"/>
      <c r="AG109" s="60"/>
      <c r="AH109" s="60"/>
      <c r="AI109" s="60"/>
      <c r="AJ109" s="60"/>
      <c r="AK109" s="60"/>
      <c r="AL109" s="60"/>
      <c r="AM109" s="60"/>
      <c r="AN109" s="60"/>
      <c r="AO109" s="60"/>
      <c r="AP109" s="60"/>
      <c r="AQ109" s="30"/>
    </row>
    <row r="110" spans="1:43" s="59" customFormat="1" ht="15" customHeight="1" x14ac:dyDescent="0.25">
      <c r="A110" s="227"/>
      <c r="B110" s="406"/>
      <c r="C110" s="406"/>
      <c r="D110" s="107"/>
      <c r="E110" s="93"/>
      <c r="F110" s="357"/>
      <c r="G110" s="357"/>
      <c r="H110" s="407"/>
      <c r="I110" s="432"/>
      <c r="J110" s="435"/>
      <c r="K110" s="443"/>
      <c r="L110" s="374"/>
      <c r="M110" s="374"/>
      <c r="N110" s="374"/>
      <c r="O110" s="374"/>
      <c r="P110" s="190"/>
      <c r="Q110" s="374"/>
      <c r="R110" s="374"/>
      <c r="S110" s="145"/>
      <c r="T110" s="395"/>
      <c r="U110" s="395"/>
      <c r="V110" s="399"/>
      <c r="W110" s="397"/>
      <c r="X110" s="61"/>
      <c r="Y110" s="60"/>
      <c r="Z110" s="60"/>
      <c r="AA110" s="60"/>
      <c r="AB110" s="60"/>
      <c r="AC110" s="60"/>
      <c r="AD110" s="60"/>
      <c r="AE110" s="60"/>
      <c r="AF110" s="60"/>
      <c r="AG110" s="60"/>
      <c r="AH110" s="60"/>
      <c r="AI110" s="60"/>
      <c r="AJ110" s="60"/>
      <c r="AK110" s="60"/>
      <c r="AL110" s="60"/>
      <c r="AM110" s="60"/>
      <c r="AN110" s="60"/>
      <c r="AO110" s="60"/>
      <c r="AP110" s="60"/>
      <c r="AQ110" s="30"/>
    </row>
    <row r="111" spans="1:43" s="59" customFormat="1" ht="15" customHeight="1" x14ac:dyDescent="0.25">
      <c r="A111" s="227"/>
      <c r="B111" s="406"/>
      <c r="C111" s="406"/>
      <c r="D111" s="107"/>
      <c r="E111" s="93"/>
      <c r="F111" s="357"/>
      <c r="G111" s="357"/>
      <c r="H111" s="407"/>
      <c r="I111" s="432"/>
      <c r="J111" s="435"/>
      <c r="K111" s="443"/>
      <c r="L111" s="374"/>
      <c r="M111" s="374"/>
      <c r="N111" s="374"/>
      <c r="O111" s="374"/>
      <c r="P111" s="190"/>
      <c r="Q111" s="374" t="s">
        <v>75</v>
      </c>
      <c r="R111" s="374"/>
      <c r="S111" s="145"/>
      <c r="T111" s="395"/>
      <c r="U111" s="395"/>
      <c r="V111" s="399"/>
      <c r="W111" s="397"/>
      <c r="X111" s="61"/>
      <c r="Y111" s="60"/>
      <c r="Z111" s="60"/>
      <c r="AA111" s="60"/>
      <c r="AB111" s="60"/>
      <c r="AC111" s="60"/>
      <c r="AD111" s="60"/>
      <c r="AE111" s="60"/>
      <c r="AF111" s="60"/>
      <c r="AG111" s="60"/>
      <c r="AH111" s="60"/>
      <c r="AI111" s="60"/>
      <c r="AJ111" s="60"/>
      <c r="AK111" s="60"/>
      <c r="AL111" s="60"/>
      <c r="AM111" s="60"/>
      <c r="AN111" s="60"/>
      <c r="AO111" s="60"/>
      <c r="AP111" s="60"/>
      <c r="AQ111" s="30"/>
    </row>
    <row r="112" spans="1:43" s="59" customFormat="1" ht="15" customHeight="1" x14ac:dyDescent="0.25">
      <c r="A112" s="227"/>
      <c r="B112" s="406"/>
      <c r="C112" s="406"/>
      <c r="D112" s="107"/>
      <c r="E112" s="93"/>
      <c r="F112" s="357"/>
      <c r="G112" s="357"/>
      <c r="H112" s="407"/>
      <c r="I112" s="432"/>
      <c r="J112" s="435"/>
      <c r="K112" s="443"/>
      <c r="L112" s="374"/>
      <c r="M112" s="374"/>
      <c r="N112" s="374"/>
      <c r="O112" s="374"/>
      <c r="P112" s="190"/>
      <c r="Q112" s="374" t="s">
        <v>76</v>
      </c>
      <c r="R112" s="374"/>
      <c r="S112" s="145"/>
      <c r="T112" s="395"/>
      <c r="U112" s="395"/>
      <c r="V112" s="399"/>
      <c r="W112" s="397"/>
      <c r="X112" s="61"/>
      <c r="Y112" s="60"/>
      <c r="Z112" s="60"/>
      <c r="AA112" s="60"/>
      <c r="AB112" s="60"/>
      <c r="AC112" s="60"/>
      <c r="AD112" s="60"/>
      <c r="AE112" s="60"/>
      <c r="AF112" s="60"/>
      <c r="AG112" s="60"/>
      <c r="AH112" s="60"/>
      <c r="AI112" s="60"/>
      <c r="AJ112" s="60"/>
      <c r="AK112" s="60"/>
      <c r="AL112" s="60"/>
      <c r="AM112" s="60"/>
      <c r="AN112" s="60"/>
      <c r="AO112" s="60"/>
      <c r="AP112" s="60"/>
      <c r="AQ112" s="30"/>
    </row>
    <row r="113" spans="1:44" s="28" customFormat="1" ht="33" customHeight="1" thickBot="1" x14ac:dyDescent="0.3">
      <c r="A113" s="228"/>
      <c r="B113" s="96"/>
      <c r="C113" s="96"/>
      <c r="D113" s="96"/>
      <c r="E113" s="96"/>
      <c r="F113" s="359"/>
      <c r="G113" s="96"/>
      <c r="H113" s="96"/>
      <c r="I113" s="433"/>
      <c r="J113" s="436"/>
      <c r="K113" s="444"/>
      <c r="L113" s="375"/>
      <c r="M113" s="375"/>
      <c r="N113" s="375"/>
      <c r="O113" s="375"/>
      <c r="P113" s="381"/>
      <c r="Q113" s="375" t="s">
        <v>51</v>
      </c>
      <c r="R113" s="375"/>
      <c r="S113" s="401"/>
      <c r="T113" s="396"/>
      <c r="U113" s="396"/>
      <c r="V113" s="400"/>
      <c r="W113" s="398"/>
      <c r="X113" s="61"/>
      <c r="Y113" s="60"/>
      <c r="Z113" s="60"/>
      <c r="AA113" s="60"/>
      <c r="AB113" s="60"/>
      <c r="AC113" s="60"/>
      <c r="AD113" s="60"/>
      <c r="AE113" s="60"/>
      <c r="AF113" s="60"/>
      <c r="AG113" s="60"/>
      <c r="AH113" s="60"/>
      <c r="AI113" s="60"/>
      <c r="AJ113" s="60"/>
      <c r="AK113" s="60"/>
      <c r="AL113" s="60"/>
      <c r="AM113" s="60"/>
      <c r="AN113" s="60"/>
      <c r="AO113" s="60"/>
      <c r="AP113" s="60"/>
      <c r="AQ113" s="27"/>
    </row>
    <row r="114" spans="1:44" s="59" customFormat="1" ht="43.5" customHeight="1" x14ac:dyDescent="0.25">
      <c r="A114" s="203" t="s">
        <v>39</v>
      </c>
      <c r="B114" s="406" t="s">
        <v>137</v>
      </c>
      <c r="C114" s="406" t="s">
        <v>46</v>
      </c>
      <c r="D114" s="107" t="s">
        <v>282</v>
      </c>
      <c r="E114" s="108"/>
      <c r="F114" s="406"/>
      <c r="G114" s="406"/>
      <c r="H114" s="406"/>
      <c r="I114" s="437"/>
      <c r="J114" s="434"/>
      <c r="K114" s="442"/>
      <c r="L114" s="434"/>
      <c r="M114" s="373"/>
      <c r="N114" s="434"/>
      <c r="O114" s="373"/>
      <c r="P114" s="189">
        <v>5</v>
      </c>
      <c r="Q114" s="374">
        <v>1720</v>
      </c>
      <c r="R114" s="374">
        <f>PRODUCT(Q114,P114)</f>
        <v>8600</v>
      </c>
      <c r="S114" s="144">
        <v>1</v>
      </c>
      <c r="T114" s="147">
        <f>PRODUCT(P114,S114)</f>
        <v>5</v>
      </c>
      <c r="U114" s="147">
        <v>0</v>
      </c>
      <c r="V114" s="150">
        <v>0</v>
      </c>
      <c r="W114" s="153">
        <f>SUM(T114,U114,V114)</f>
        <v>5</v>
      </c>
      <c r="X114" s="61"/>
      <c r="Y114" s="60"/>
      <c r="Z114" s="60"/>
      <c r="AA114" s="60"/>
      <c r="AB114" s="60"/>
      <c r="AC114" s="60"/>
      <c r="AD114" s="60"/>
      <c r="AE114" s="60"/>
      <c r="AF114" s="60"/>
      <c r="AG114" s="60"/>
      <c r="AH114" s="60"/>
      <c r="AI114" s="60"/>
      <c r="AJ114" s="60"/>
      <c r="AK114" s="60"/>
      <c r="AL114" s="60"/>
      <c r="AM114" s="60"/>
      <c r="AN114" s="60"/>
      <c r="AO114" s="60"/>
      <c r="AP114" s="60"/>
      <c r="AQ114" s="62"/>
    </row>
    <row r="115" spans="1:44" s="59" customFormat="1" ht="15" customHeight="1" x14ac:dyDescent="0.25">
      <c r="A115" s="227"/>
      <c r="B115" s="207"/>
      <c r="C115" s="86"/>
      <c r="D115" s="86"/>
      <c r="E115" s="86"/>
      <c r="F115" s="86"/>
      <c r="G115" s="86"/>
      <c r="H115" s="86"/>
      <c r="I115" s="438"/>
      <c r="J115" s="435"/>
      <c r="K115" s="443"/>
      <c r="L115" s="435"/>
      <c r="M115" s="374"/>
      <c r="N115" s="435"/>
      <c r="O115" s="374"/>
      <c r="P115" s="190"/>
      <c r="Q115" s="430" t="s">
        <v>62</v>
      </c>
      <c r="R115" s="374"/>
      <c r="S115" s="145"/>
      <c r="T115" s="395"/>
      <c r="U115" s="395"/>
      <c r="V115" s="399"/>
      <c r="W115" s="397"/>
      <c r="X115" s="61"/>
      <c r="Y115" s="60"/>
      <c r="Z115" s="60"/>
      <c r="AA115" s="60"/>
      <c r="AB115" s="60"/>
      <c r="AC115" s="60"/>
      <c r="AD115" s="60"/>
      <c r="AE115" s="60"/>
      <c r="AF115" s="60"/>
      <c r="AG115" s="60"/>
      <c r="AH115" s="60"/>
      <c r="AI115" s="60"/>
      <c r="AJ115" s="60"/>
      <c r="AK115" s="60"/>
      <c r="AL115" s="60"/>
      <c r="AM115" s="60"/>
      <c r="AN115" s="60"/>
      <c r="AO115" s="60"/>
      <c r="AP115" s="60"/>
      <c r="AQ115" s="60"/>
      <c r="AR115" s="30"/>
    </row>
    <row r="116" spans="1:44" s="59" customFormat="1" ht="15" customHeight="1" x14ac:dyDescent="0.25">
      <c r="A116" s="227"/>
      <c r="B116" s="207"/>
      <c r="C116" s="86"/>
      <c r="D116" s="86"/>
      <c r="E116" s="86"/>
      <c r="F116" s="86"/>
      <c r="G116" s="86"/>
      <c r="H116" s="86"/>
      <c r="I116" s="438"/>
      <c r="J116" s="435"/>
      <c r="K116" s="443"/>
      <c r="L116" s="435"/>
      <c r="M116" s="374"/>
      <c r="N116" s="435"/>
      <c r="O116" s="374"/>
      <c r="P116" s="190"/>
      <c r="Q116" s="430"/>
      <c r="R116" s="374"/>
      <c r="S116" s="145"/>
      <c r="T116" s="395"/>
      <c r="U116" s="395"/>
      <c r="V116" s="399"/>
      <c r="W116" s="397"/>
      <c r="X116" s="61"/>
      <c r="Y116" s="60"/>
      <c r="Z116" s="60"/>
      <c r="AA116" s="60"/>
      <c r="AB116" s="60"/>
      <c r="AC116" s="60"/>
      <c r="AD116" s="60"/>
      <c r="AE116" s="60"/>
      <c r="AF116" s="60"/>
      <c r="AG116" s="60"/>
      <c r="AH116" s="60"/>
      <c r="AI116" s="60"/>
      <c r="AJ116" s="60"/>
      <c r="AK116" s="60"/>
      <c r="AL116" s="60"/>
      <c r="AM116" s="60"/>
      <c r="AN116" s="60"/>
      <c r="AO116" s="60"/>
      <c r="AP116" s="60"/>
      <c r="AQ116" s="60"/>
      <c r="AR116" s="30"/>
    </row>
    <row r="117" spans="1:44" s="59" customFormat="1" ht="33.75" customHeight="1" thickBot="1" x14ac:dyDescent="0.3">
      <c r="A117" s="227"/>
      <c r="B117" s="209"/>
      <c r="C117" s="96"/>
      <c r="D117" s="96"/>
      <c r="E117" s="96"/>
      <c r="F117" s="127"/>
      <c r="G117" s="96"/>
      <c r="H117" s="96"/>
      <c r="I117" s="439"/>
      <c r="J117" s="436"/>
      <c r="K117" s="444"/>
      <c r="L117" s="436"/>
      <c r="M117" s="375"/>
      <c r="N117" s="436"/>
      <c r="O117" s="375"/>
      <c r="P117" s="381"/>
      <c r="Q117" s="386" t="s">
        <v>52</v>
      </c>
      <c r="R117" s="375"/>
      <c r="S117" s="145"/>
      <c r="T117" s="395"/>
      <c r="U117" s="395"/>
      <c r="V117" s="399"/>
      <c r="W117" s="397"/>
      <c r="X117" s="61"/>
      <c r="Y117" s="60"/>
      <c r="Z117" s="60"/>
      <c r="AA117" s="60"/>
      <c r="AB117" s="60"/>
      <c r="AC117" s="60"/>
      <c r="AD117" s="60"/>
      <c r="AE117" s="60"/>
      <c r="AF117" s="60"/>
      <c r="AG117" s="60"/>
      <c r="AH117" s="60"/>
      <c r="AI117" s="60"/>
      <c r="AJ117" s="60"/>
      <c r="AK117" s="60"/>
      <c r="AL117" s="60"/>
      <c r="AM117" s="60"/>
      <c r="AN117" s="60"/>
      <c r="AO117" s="60"/>
      <c r="AP117" s="60"/>
      <c r="AQ117" s="60"/>
      <c r="AR117" s="30"/>
    </row>
    <row r="118" spans="1:44" s="59" customFormat="1" ht="17.25" customHeight="1" x14ac:dyDescent="0.25">
      <c r="A118" s="203" t="s">
        <v>39</v>
      </c>
      <c r="B118" s="211" t="s">
        <v>112</v>
      </c>
      <c r="C118" s="407" t="s">
        <v>38</v>
      </c>
      <c r="D118" s="107" t="s">
        <v>283</v>
      </c>
      <c r="E118" s="108"/>
      <c r="F118" s="406"/>
      <c r="G118" s="406"/>
      <c r="H118" s="406"/>
      <c r="I118" s="431"/>
      <c r="J118" s="434"/>
      <c r="K118" s="434"/>
      <c r="L118" s="434"/>
      <c r="M118" s="434"/>
      <c r="N118" s="434"/>
      <c r="O118" s="434"/>
      <c r="P118" s="194">
        <v>2</v>
      </c>
      <c r="Q118" s="374">
        <v>2810</v>
      </c>
      <c r="R118" s="374">
        <f>PRODUCT(Q118,P118)</f>
        <v>5620</v>
      </c>
      <c r="S118" s="144">
        <v>1</v>
      </c>
      <c r="T118" s="147">
        <f>PRODUCT(P118,S118)</f>
        <v>2</v>
      </c>
      <c r="U118" s="147">
        <v>0</v>
      </c>
      <c r="V118" s="150">
        <v>0</v>
      </c>
      <c r="W118" s="153">
        <f>SUM(T118,U118,V118)</f>
        <v>2</v>
      </c>
      <c r="X118" s="61"/>
      <c r="Y118" s="60"/>
      <c r="Z118" s="60"/>
      <c r="AA118" s="60"/>
      <c r="AB118" s="60"/>
      <c r="AC118" s="60"/>
      <c r="AD118" s="60"/>
      <c r="AE118" s="60"/>
      <c r="AF118" s="60"/>
      <c r="AG118" s="60"/>
      <c r="AH118" s="60"/>
      <c r="AI118" s="60"/>
      <c r="AJ118" s="60"/>
      <c r="AK118" s="60"/>
      <c r="AL118" s="60"/>
      <c r="AM118" s="60"/>
      <c r="AN118" s="60"/>
      <c r="AO118" s="60"/>
      <c r="AP118" s="60"/>
      <c r="AQ118" s="60"/>
      <c r="AR118" s="30"/>
    </row>
    <row r="119" spans="1:44" s="59" customFormat="1" ht="15" customHeight="1" x14ac:dyDescent="0.25">
      <c r="A119" s="227"/>
      <c r="B119" s="231"/>
      <c r="C119" s="201"/>
      <c r="D119" s="201"/>
      <c r="E119" s="201"/>
      <c r="F119" s="201"/>
      <c r="G119" s="201"/>
      <c r="H119" s="201"/>
      <c r="I119" s="432"/>
      <c r="J119" s="435"/>
      <c r="K119" s="435"/>
      <c r="L119" s="435"/>
      <c r="M119" s="435"/>
      <c r="N119" s="435"/>
      <c r="O119" s="435"/>
      <c r="P119" s="195"/>
      <c r="Q119" s="374"/>
      <c r="R119" s="374"/>
      <c r="S119" s="145"/>
      <c r="T119" s="395"/>
      <c r="U119" s="395"/>
      <c r="V119" s="399"/>
      <c r="W119" s="397"/>
      <c r="X119" s="61"/>
      <c r="Y119" s="60"/>
      <c r="Z119" s="60"/>
      <c r="AA119" s="60"/>
      <c r="AB119" s="60"/>
      <c r="AC119" s="60"/>
      <c r="AD119" s="60"/>
      <c r="AE119" s="60"/>
      <c r="AF119" s="60"/>
      <c r="AG119" s="60"/>
      <c r="AH119" s="60"/>
      <c r="AI119" s="60"/>
      <c r="AJ119" s="60"/>
      <c r="AK119" s="60"/>
      <c r="AL119" s="60"/>
      <c r="AM119" s="60"/>
      <c r="AN119" s="60"/>
      <c r="AO119" s="60"/>
      <c r="AP119" s="60"/>
      <c r="AQ119" s="60"/>
      <c r="AR119" s="30"/>
    </row>
    <row r="120" spans="1:44" s="59" customFormat="1" ht="15" customHeight="1" x14ac:dyDescent="0.25">
      <c r="A120" s="227"/>
      <c r="B120" s="231"/>
      <c r="C120" s="201"/>
      <c r="D120" s="201"/>
      <c r="E120" s="107"/>
      <c r="F120" s="201"/>
      <c r="G120" s="201"/>
      <c r="H120" s="201"/>
      <c r="I120" s="432"/>
      <c r="J120" s="435"/>
      <c r="K120" s="435"/>
      <c r="L120" s="435"/>
      <c r="M120" s="435"/>
      <c r="N120" s="435"/>
      <c r="O120" s="435"/>
      <c r="P120" s="195"/>
      <c r="Q120" s="374"/>
      <c r="R120" s="374"/>
      <c r="S120" s="145"/>
      <c r="T120" s="395"/>
      <c r="U120" s="395"/>
      <c r="V120" s="399"/>
      <c r="W120" s="397"/>
      <c r="X120" s="61"/>
      <c r="Y120" s="60"/>
      <c r="Z120" s="60"/>
      <c r="AA120" s="60"/>
      <c r="AB120" s="60"/>
      <c r="AC120" s="60"/>
      <c r="AD120" s="60"/>
      <c r="AE120" s="60"/>
      <c r="AF120" s="60"/>
      <c r="AG120" s="60"/>
      <c r="AH120" s="60"/>
      <c r="AI120" s="60"/>
      <c r="AJ120" s="60"/>
      <c r="AK120" s="60"/>
      <c r="AL120" s="60"/>
      <c r="AM120" s="60"/>
      <c r="AN120" s="60"/>
      <c r="AO120" s="60"/>
      <c r="AP120" s="60"/>
      <c r="AQ120" s="60"/>
      <c r="AR120" s="30"/>
    </row>
    <row r="121" spans="1:44" s="59" customFormat="1" ht="15" customHeight="1" x14ac:dyDescent="0.25">
      <c r="A121" s="227"/>
      <c r="B121" s="232"/>
      <c r="C121" s="107"/>
      <c r="D121" s="107"/>
      <c r="F121" s="406"/>
      <c r="G121" s="107"/>
      <c r="H121" s="407"/>
      <c r="I121" s="432"/>
      <c r="J121" s="435"/>
      <c r="K121" s="435"/>
      <c r="L121" s="435"/>
      <c r="M121" s="435"/>
      <c r="N121" s="435"/>
      <c r="O121" s="435"/>
      <c r="P121" s="195"/>
      <c r="Q121" s="374"/>
      <c r="R121" s="374"/>
      <c r="S121" s="145"/>
      <c r="T121" s="395"/>
      <c r="U121" s="395"/>
      <c r="V121" s="399"/>
      <c r="W121" s="397"/>
      <c r="X121" s="61"/>
      <c r="Y121" s="60"/>
      <c r="Z121" s="60"/>
      <c r="AA121" s="60"/>
      <c r="AB121" s="60"/>
      <c r="AC121" s="60"/>
      <c r="AD121" s="60"/>
      <c r="AE121" s="60"/>
      <c r="AF121" s="60"/>
      <c r="AG121" s="60"/>
      <c r="AH121" s="60"/>
      <c r="AI121" s="60"/>
      <c r="AJ121" s="60"/>
      <c r="AK121" s="60"/>
      <c r="AL121" s="60"/>
      <c r="AM121" s="60"/>
      <c r="AN121" s="60"/>
      <c r="AO121" s="60"/>
      <c r="AP121" s="60"/>
      <c r="AQ121" s="60"/>
      <c r="AR121" s="30"/>
    </row>
    <row r="122" spans="1:44" s="59" customFormat="1" ht="15" customHeight="1" x14ac:dyDescent="0.25">
      <c r="A122" s="227"/>
      <c r="B122" s="232"/>
      <c r="C122" s="107"/>
      <c r="D122" s="107"/>
      <c r="E122" s="107"/>
      <c r="F122" s="131"/>
      <c r="G122" s="107"/>
      <c r="H122" s="201"/>
      <c r="I122" s="432"/>
      <c r="J122" s="435"/>
      <c r="K122" s="435"/>
      <c r="L122" s="435"/>
      <c r="M122" s="435"/>
      <c r="N122" s="435"/>
      <c r="O122" s="435"/>
      <c r="P122" s="195"/>
      <c r="Q122" s="374" t="s">
        <v>58</v>
      </c>
      <c r="R122" s="374"/>
      <c r="S122" s="145"/>
      <c r="T122" s="395"/>
      <c r="U122" s="395"/>
      <c r="V122" s="399"/>
      <c r="W122" s="397"/>
      <c r="X122" s="61"/>
      <c r="Y122" s="60"/>
      <c r="Z122" s="60"/>
      <c r="AA122" s="60"/>
      <c r="AB122" s="60"/>
      <c r="AC122" s="60"/>
      <c r="AD122" s="60"/>
      <c r="AE122" s="60"/>
      <c r="AF122" s="60"/>
      <c r="AG122" s="60"/>
      <c r="AH122" s="60"/>
      <c r="AI122" s="60"/>
      <c r="AJ122" s="60"/>
      <c r="AK122" s="60"/>
      <c r="AL122" s="60"/>
      <c r="AM122" s="60"/>
      <c r="AN122" s="60"/>
      <c r="AO122" s="60"/>
      <c r="AP122" s="60"/>
      <c r="AQ122" s="60"/>
      <c r="AR122" s="30"/>
    </row>
    <row r="123" spans="1:44" s="28" customFormat="1" ht="27.75" customHeight="1" thickBot="1" x14ac:dyDescent="0.3">
      <c r="A123" s="228"/>
      <c r="B123" s="233"/>
      <c r="C123" s="130"/>
      <c r="D123" s="130"/>
      <c r="E123" s="130"/>
      <c r="F123" s="119"/>
      <c r="G123" s="130"/>
      <c r="H123" s="130"/>
      <c r="I123" s="433"/>
      <c r="J123" s="436"/>
      <c r="K123" s="436"/>
      <c r="L123" s="436"/>
      <c r="M123" s="436"/>
      <c r="N123" s="436"/>
      <c r="O123" s="436"/>
      <c r="P123" s="196"/>
      <c r="Q123" s="375" t="s">
        <v>52</v>
      </c>
      <c r="R123" s="375"/>
      <c r="S123" s="401"/>
      <c r="T123" s="396"/>
      <c r="U123" s="396"/>
      <c r="V123" s="400"/>
      <c r="W123" s="398"/>
      <c r="X123" s="61"/>
      <c r="Y123" s="60"/>
      <c r="Z123" s="60"/>
      <c r="AA123" s="60"/>
      <c r="AB123" s="60"/>
      <c r="AC123" s="60"/>
      <c r="AD123" s="60"/>
      <c r="AE123" s="60"/>
      <c r="AF123" s="60"/>
      <c r="AG123" s="60"/>
      <c r="AH123" s="60"/>
      <c r="AI123" s="60"/>
      <c r="AJ123" s="60"/>
      <c r="AK123" s="60"/>
      <c r="AL123" s="60"/>
      <c r="AM123" s="60"/>
      <c r="AN123" s="60"/>
      <c r="AO123" s="60"/>
      <c r="AP123" s="60"/>
      <c r="AQ123" s="48"/>
      <c r="AR123" s="27"/>
    </row>
    <row r="124" spans="1:44" s="59" customFormat="1" ht="24.75" customHeight="1" x14ac:dyDescent="0.25">
      <c r="A124" s="203" t="s">
        <v>39</v>
      </c>
      <c r="B124" s="214" t="s">
        <v>107</v>
      </c>
      <c r="C124" s="406" t="s">
        <v>39</v>
      </c>
      <c r="D124" s="107" t="s">
        <v>284</v>
      </c>
      <c r="E124" s="93"/>
      <c r="F124" s="407"/>
      <c r="G124" s="407"/>
      <c r="H124" s="407"/>
      <c r="I124" s="429"/>
      <c r="J124" s="434"/>
      <c r="K124" s="434"/>
      <c r="L124" s="374"/>
      <c r="M124" s="374"/>
      <c r="N124" s="374"/>
      <c r="O124" s="374"/>
      <c r="P124" s="189">
        <v>6</v>
      </c>
      <c r="Q124" s="374">
        <v>3020</v>
      </c>
      <c r="R124" s="374">
        <f>PRODUCT(Q124,P124)</f>
        <v>18120</v>
      </c>
      <c r="S124" s="144">
        <v>1</v>
      </c>
      <c r="T124" s="147">
        <f>PRODUCT(P124,S124)</f>
        <v>6</v>
      </c>
      <c r="U124" s="147">
        <v>0</v>
      </c>
      <c r="V124" s="150">
        <v>0</v>
      </c>
      <c r="W124" s="153">
        <f>SUM(T124,U124,V124)</f>
        <v>6</v>
      </c>
      <c r="X124" s="61"/>
      <c r="Y124" s="60"/>
      <c r="Z124" s="60"/>
      <c r="AA124" s="60"/>
      <c r="AB124" s="60"/>
      <c r="AC124" s="60"/>
      <c r="AD124" s="60"/>
      <c r="AE124" s="60"/>
      <c r="AF124" s="60"/>
      <c r="AG124" s="60"/>
      <c r="AH124" s="60"/>
      <c r="AI124" s="60"/>
      <c r="AJ124" s="60"/>
      <c r="AK124" s="60"/>
      <c r="AL124" s="60"/>
      <c r="AM124" s="60"/>
      <c r="AN124" s="60"/>
      <c r="AO124" s="60"/>
      <c r="AP124" s="60"/>
      <c r="AQ124" s="60"/>
      <c r="AR124" s="30"/>
    </row>
    <row r="125" spans="1:44" s="59" customFormat="1" ht="15" customHeight="1" x14ac:dyDescent="0.25">
      <c r="A125" s="227"/>
      <c r="B125" s="214"/>
      <c r="C125" s="406"/>
      <c r="D125" s="107"/>
      <c r="E125" s="93"/>
      <c r="F125" s="407"/>
      <c r="G125" s="407"/>
      <c r="H125" s="407"/>
      <c r="I125" s="427"/>
      <c r="J125" s="435"/>
      <c r="K125" s="435"/>
      <c r="L125" s="374"/>
      <c r="M125" s="374"/>
      <c r="N125" s="374"/>
      <c r="O125" s="374"/>
      <c r="P125" s="190"/>
      <c r="Q125" s="374"/>
      <c r="R125" s="374"/>
      <c r="S125" s="145"/>
      <c r="T125" s="395"/>
      <c r="U125" s="395"/>
      <c r="V125" s="399"/>
      <c r="W125" s="397"/>
      <c r="X125" s="61"/>
      <c r="Y125" s="60"/>
      <c r="Z125" s="60"/>
      <c r="AA125" s="60"/>
      <c r="AB125" s="60"/>
      <c r="AC125" s="60"/>
      <c r="AD125" s="60"/>
      <c r="AE125" s="60"/>
      <c r="AF125" s="60"/>
      <c r="AG125" s="60"/>
      <c r="AH125" s="60"/>
      <c r="AI125" s="60"/>
      <c r="AJ125" s="60"/>
      <c r="AK125" s="60"/>
      <c r="AL125" s="60"/>
      <c r="AM125" s="60"/>
      <c r="AN125" s="60"/>
      <c r="AO125" s="60"/>
      <c r="AP125" s="60"/>
      <c r="AQ125" s="60"/>
      <c r="AR125" s="30"/>
    </row>
    <row r="126" spans="1:44" s="59" customFormat="1" ht="15" customHeight="1" x14ac:dyDescent="0.25">
      <c r="A126" s="227"/>
      <c r="B126" s="214"/>
      <c r="C126" s="406"/>
      <c r="D126" s="107"/>
      <c r="E126" s="93"/>
      <c r="F126" s="407"/>
      <c r="G126" s="407"/>
      <c r="H126" s="407"/>
      <c r="I126" s="427"/>
      <c r="J126" s="435"/>
      <c r="K126" s="435"/>
      <c r="L126" s="374"/>
      <c r="M126" s="374"/>
      <c r="N126" s="374"/>
      <c r="O126" s="374"/>
      <c r="P126" s="190"/>
      <c r="Q126" s="374"/>
      <c r="R126" s="374"/>
      <c r="S126" s="145"/>
      <c r="T126" s="395"/>
      <c r="U126" s="395"/>
      <c r="V126" s="399"/>
      <c r="W126" s="397"/>
      <c r="X126" s="61"/>
      <c r="Y126" s="60"/>
      <c r="Z126" s="60"/>
      <c r="AA126" s="60"/>
      <c r="AB126" s="60"/>
      <c r="AC126" s="60"/>
      <c r="AD126" s="60"/>
      <c r="AE126" s="60"/>
      <c r="AF126" s="60"/>
      <c r="AG126" s="60"/>
      <c r="AH126" s="60"/>
      <c r="AI126" s="60"/>
      <c r="AJ126" s="60"/>
      <c r="AK126" s="60"/>
      <c r="AL126" s="60"/>
      <c r="AM126" s="60"/>
      <c r="AN126" s="60"/>
      <c r="AO126" s="60"/>
      <c r="AP126" s="60"/>
      <c r="AQ126" s="60"/>
      <c r="AR126" s="30"/>
    </row>
    <row r="127" spans="1:44" s="59" customFormat="1" ht="15" customHeight="1" x14ac:dyDescent="0.25">
      <c r="A127" s="227"/>
      <c r="B127" s="214"/>
      <c r="C127" s="406"/>
      <c r="D127" s="107"/>
      <c r="E127" s="93"/>
      <c r="F127" s="407"/>
      <c r="G127" s="407"/>
      <c r="H127" s="407"/>
      <c r="I127" s="427"/>
      <c r="J127" s="435"/>
      <c r="K127" s="435"/>
      <c r="L127" s="374"/>
      <c r="M127" s="374"/>
      <c r="N127" s="374"/>
      <c r="O127" s="374"/>
      <c r="P127" s="190"/>
      <c r="Q127" s="374"/>
      <c r="R127" s="374"/>
      <c r="S127" s="145"/>
      <c r="T127" s="395"/>
      <c r="U127" s="395"/>
      <c r="V127" s="399"/>
      <c r="W127" s="397"/>
      <c r="X127" s="61"/>
      <c r="Y127" s="60"/>
      <c r="Z127" s="60"/>
      <c r="AA127" s="60"/>
      <c r="AB127" s="60"/>
      <c r="AC127" s="60"/>
      <c r="AD127" s="60"/>
      <c r="AE127" s="60"/>
      <c r="AF127" s="60"/>
      <c r="AG127" s="60"/>
      <c r="AH127" s="60"/>
      <c r="AI127" s="60"/>
      <c r="AJ127" s="60"/>
      <c r="AK127" s="60"/>
      <c r="AL127" s="60"/>
      <c r="AM127" s="60"/>
      <c r="AN127" s="60"/>
      <c r="AO127" s="60"/>
      <c r="AP127" s="60"/>
      <c r="AQ127" s="60"/>
      <c r="AR127" s="30"/>
    </row>
    <row r="128" spans="1:44" s="59" customFormat="1" ht="15" customHeight="1" x14ac:dyDescent="0.25">
      <c r="A128" s="227"/>
      <c r="B128" s="214"/>
      <c r="C128" s="406"/>
      <c r="D128" s="107"/>
      <c r="E128" s="93"/>
      <c r="F128" s="407"/>
      <c r="G128" s="407"/>
      <c r="H128" s="407"/>
      <c r="I128" s="427"/>
      <c r="J128" s="435"/>
      <c r="K128" s="435"/>
      <c r="L128" s="374"/>
      <c r="M128" s="374"/>
      <c r="N128" s="374"/>
      <c r="O128" s="374"/>
      <c r="P128" s="190"/>
      <c r="Q128" s="374"/>
      <c r="R128" s="374"/>
      <c r="S128" s="145"/>
      <c r="T128" s="395"/>
      <c r="U128" s="395"/>
      <c r="V128" s="399"/>
      <c r="W128" s="397"/>
      <c r="X128" s="61"/>
      <c r="Y128" s="60"/>
      <c r="Z128" s="60"/>
      <c r="AA128" s="60"/>
      <c r="AB128" s="60"/>
      <c r="AC128" s="60"/>
      <c r="AD128" s="60"/>
      <c r="AE128" s="60"/>
      <c r="AF128" s="60"/>
      <c r="AG128" s="60"/>
      <c r="AH128" s="60"/>
      <c r="AI128" s="60"/>
      <c r="AJ128" s="60"/>
      <c r="AK128" s="60"/>
      <c r="AL128" s="60"/>
      <c r="AM128" s="60"/>
      <c r="AN128" s="60"/>
      <c r="AO128" s="60"/>
      <c r="AP128" s="60"/>
      <c r="AQ128" s="60"/>
      <c r="AR128" s="30"/>
    </row>
    <row r="129" spans="1:44" s="59" customFormat="1" ht="15" customHeight="1" x14ac:dyDescent="0.25">
      <c r="A129" s="227"/>
      <c r="B129" s="214"/>
      <c r="C129" s="406"/>
      <c r="D129" s="107"/>
      <c r="E129" s="93"/>
      <c r="F129" s="407"/>
      <c r="G129" s="407"/>
      <c r="H129" s="407"/>
      <c r="I129" s="427"/>
      <c r="J129" s="435"/>
      <c r="K129" s="435"/>
      <c r="L129" s="374"/>
      <c r="M129" s="374"/>
      <c r="N129" s="374"/>
      <c r="O129" s="374"/>
      <c r="P129" s="190"/>
      <c r="Q129" s="374"/>
      <c r="R129" s="374"/>
      <c r="S129" s="145"/>
      <c r="T129" s="395"/>
      <c r="U129" s="395"/>
      <c r="V129" s="399"/>
      <c r="W129" s="397"/>
      <c r="X129" s="61"/>
      <c r="Y129" s="60"/>
      <c r="Z129" s="60"/>
      <c r="AA129" s="60"/>
      <c r="AB129" s="60"/>
      <c r="AC129" s="60"/>
      <c r="AD129" s="60"/>
      <c r="AE129" s="60"/>
      <c r="AF129" s="60"/>
      <c r="AG129" s="60"/>
      <c r="AH129" s="60"/>
      <c r="AI129" s="60"/>
      <c r="AJ129" s="60"/>
      <c r="AK129" s="60"/>
      <c r="AL129" s="60"/>
      <c r="AM129" s="60"/>
      <c r="AN129" s="60"/>
      <c r="AO129" s="60"/>
      <c r="AP129" s="60"/>
      <c r="AQ129" s="60"/>
      <c r="AR129" s="30"/>
    </row>
    <row r="130" spans="1:44" s="59" customFormat="1" ht="15" customHeight="1" x14ac:dyDescent="0.25">
      <c r="A130" s="227"/>
      <c r="B130" s="214"/>
      <c r="C130" s="406"/>
      <c r="D130" s="107"/>
      <c r="E130" s="93"/>
      <c r="F130" s="407"/>
      <c r="G130" s="407"/>
      <c r="H130" s="407"/>
      <c r="I130" s="427"/>
      <c r="J130" s="435"/>
      <c r="K130" s="435"/>
      <c r="L130" s="374"/>
      <c r="M130" s="374"/>
      <c r="N130" s="374"/>
      <c r="O130" s="374"/>
      <c r="P130" s="190"/>
      <c r="Q130" s="430" t="s">
        <v>82</v>
      </c>
      <c r="R130" s="374"/>
      <c r="S130" s="145"/>
      <c r="T130" s="395"/>
      <c r="U130" s="395"/>
      <c r="V130" s="399"/>
      <c r="W130" s="397"/>
      <c r="X130" s="61"/>
      <c r="Y130" s="60"/>
      <c r="Z130" s="60"/>
      <c r="AA130" s="60"/>
      <c r="AB130" s="60"/>
      <c r="AC130" s="60"/>
      <c r="AD130" s="60"/>
      <c r="AE130" s="60"/>
      <c r="AF130" s="60"/>
      <c r="AG130" s="60"/>
      <c r="AH130" s="60"/>
      <c r="AI130" s="60"/>
      <c r="AJ130" s="60"/>
      <c r="AK130" s="60"/>
      <c r="AL130" s="60"/>
      <c r="AM130" s="60"/>
      <c r="AN130" s="60"/>
      <c r="AO130" s="60"/>
      <c r="AP130" s="60"/>
      <c r="AQ130" s="60"/>
      <c r="AR130" s="30"/>
    </row>
    <row r="131" spans="1:44" s="59" customFormat="1" ht="15" customHeight="1" x14ac:dyDescent="0.25">
      <c r="A131" s="227"/>
      <c r="B131" s="211"/>
      <c r="C131" s="93"/>
      <c r="D131" s="93"/>
      <c r="E131" s="93"/>
      <c r="F131" s="525"/>
      <c r="G131" s="93"/>
      <c r="H131" s="93"/>
      <c r="I131" s="427"/>
      <c r="J131" s="435"/>
      <c r="K131" s="435"/>
      <c r="L131" s="374"/>
      <c r="M131" s="374"/>
      <c r="N131" s="374"/>
      <c r="O131" s="374"/>
      <c r="P131" s="190"/>
      <c r="Q131" s="430"/>
      <c r="R131" s="374"/>
      <c r="S131" s="145"/>
      <c r="T131" s="395"/>
      <c r="U131" s="395"/>
      <c r="V131" s="399"/>
      <c r="W131" s="397"/>
      <c r="X131" s="61"/>
      <c r="Y131" s="60"/>
      <c r="Z131" s="60"/>
      <c r="AA131" s="60"/>
      <c r="AB131" s="60"/>
      <c r="AC131" s="60"/>
      <c r="AD131" s="60"/>
      <c r="AE131" s="60"/>
      <c r="AF131" s="60"/>
      <c r="AG131" s="60"/>
      <c r="AH131" s="60"/>
      <c r="AI131" s="60"/>
      <c r="AJ131" s="60"/>
      <c r="AK131" s="60"/>
      <c r="AL131" s="60"/>
      <c r="AM131" s="60"/>
      <c r="AN131" s="60"/>
      <c r="AO131" s="60"/>
      <c r="AP131" s="60"/>
      <c r="AQ131" s="60"/>
      <c r="AR131" s="30"/>
    </row>
    <row r="132" spans="1:44" s="28" customFormat="1" ht="15.75" customHeight="1" thickBot="1" x14ac:dyDescent="0.3">
      <c r="A132" s="229"/>
      <c r="B132" s="219"/>
      <c r="C132" s="95"/>
      <c r="D132" s="95"/>
      <c r="E132" s="95"/>
      <c r="F132" s="526"/>
      <c r="G132" s="95"/>
      <c r="H132" s="95"/>
      <c r="I132" s="428"/>
      <c r="J132" s="436"/>
      <c r="K132" s="436"/>
      <c r="L132" s="375"/>
      <c r="M132" s="375"/>
      <c r="N132" s="375"/>
      <c r="O132" s="375"/>
      <c r="P132" s="381"/>
      <c r="Q132" s="375" t="s">
        <v>52</v>
      </c>
      <c r="R132" s="375"/>
      <c r="S132" s="401"/>
      <c r="T132" s="396"/>
      <c r="U132" s="396"/>
      <c r="V132" s="400"/>
      <c r="W132" s="398"/>
      <c r="X132" s="61"/>
      <c r="Y132" s="60"/>
      <c r="Z132" s="60"/>
      <c r="AA132" s="60"/>
      <c r="AB132" s="60"/>
      <c r="AC132" s="60"/>
      <c r="AD132" s="60"/>
      <c r="AE132" s="60"/>
      <c r="AF132" s="60"/>
      <c r="AG132" s="60"/>
      <c r="AH132" s="60"/>
      <c r="AI132" s="60"/>
      <c r="AJ132" s="60"/>
      <c r="AK132" s="60"/>
      <c r="AL132" s="60"/>
      <c r="AM132" s="60"/>
      <c r="AN132" s="60"/>
      <c r="AO132" s="60"/>
      <c r="AP132" s="60"/>
      <c r="AQ132" s="48"/>
      <c r="AR132" s="27"/>
    </row>
    <row r="133" spans="1:44" s="59" customFormat="1" ht="24.75" customHeight="1" x14ac:dyDescent="0.25">
      <c r="A133" s="203" t="s">
        <v>39</v>
      </c>
      <c r="B133" s="214" t="s">
        <v>107</v>
      </c>
      <c r="C133" s="406" t="s">
        <v>39</v>
      </c>
      <c r="D133" s="107" t="s">
        <v>158</v>
      </c>
      <c r="E133" s="108"/>
      <c r="F133" s="406"/>
      <c r="G133" s="406"/>
      <c r="H133" s="201"/>
      <c r="I133" s="429"/>
      <c r="J133" s="434"/>
      <c r="K133" s="434"/>
      <c r="L133" s="374"/>
      <c r="M133" s="374"/>
      <c r="N133" s="374"/>
      <c r="O133" s="374"/>
      <c r="P133" s="189">
        <v>2</v>
      </c>
      <c r="Q133" s="373">
        <v>2810</v>
      </c>
      <c r="R133" s="373">
        <f>PRODUCT(Q133,P133)</f>
        <v>5620</v>
      </c>
      <c r="S133" s="144">
        <v>1</v>
      </c>
      <c r="T133" s="147">
        <f>PRODUCT(P133,S133)</f>
        <v>2</v>
      </c>
      <c r="U133" s="147">
        <v>0</v>
      </c>
      <c r="V133" s="150">
        <v>0</v>
      </c>
      <c r="W133" s="153">
        <f>SUM(T133,U133,V133)</f>
        <v>2</v>
      </c>
      <c r="X133" s="61"/>
      <c r="Y133" s="60"/>
      <c r="Z133" s="60"/>
      <c r="AA133" s="60"/>
      <c r="AB133" s="60"/>
      <c r="AC133" s="60"/>
      <c r="AD133" s="60"/>
      <c r="AE133" s="60"/>
      <c r="AF133" s="60"/>
      <c r="AG133" s="60"/>
      <c r="AH133" s="60"/>
      <c r="AI133" s="60"/>
      <c r="AJ133" s="60"/>
      <c r="AK133" s="60"/>
      <c r="AL133" s="60"/>
      <c r="AM133" s="60"/>
      <c r="AN133" s="60"/>
      <c r="AO133" s="60"/>
      <c r="AP133" s="60"/>
      <c r="AQ133" s="60"/>
      <c r="AR133" s="30"/>
    </row>
    <row r="134" spans="1:44" s="59" customFormat="1" ht="15" customHeight="1" x14ac:dyDescent="0.25">
      <c r="A134" s="227"/>
      <c r="B134" s="231"/>
      <c r="C134" s="201"/>
      <c r="D134" s="201"/>
      <c r="E134" s="201"/>
      <c r="F134" s="86"/>
      <c r="G134" s="201"/>
      <c r="H134" s="201"/>
      <c r="I134" s="427"/>
      <c r="J134" s="435"/>
      <c r="K134" s="435"/>
      <c r="L134" s="374"/>
      <c r="M134" s="374"/>
      <c r="N134" s="374"/>
      <c r="O134" s="374"/>
      <c r="P134" s="190"/>
      <c r="Q134" s="374"/>
      <c r="R134" s="374"/>
      <c r="S134" s="145"/>
      <c r="T134" s="395"/>
      <c r="U134" s="395"/>
      <c r="V134" s="399"/>
      <c r="W134" s="397"/>
      <c r="X134" s="61"/>
      <c r="Y134" s="60"/>
      <c r="Z134" s="60"/>
      <c r="AA134" s="60"/>
      <c r="AB134" s="60"/>
      <c r="AC134" s="60"/>
      <c r="AD134" s="60"/>
      <c r="AE134" s="60"/>
      <c r="AF134" s="60"/>
      <c r="AG134" s="60"/>
      <c r="AH134" s="60"/>
      <c r="AI134" s="60"/>
      <c r="AJ134" s="60"/>
      <c r="AK134" s="60"/>
      <c r="AL134" s="60"/>
      <c r="AM134" s="60"/>
      <c r="AN134" s="60"/>
      <c r="AO134" s="60"/>
      <c r="AP134" s="60"/>
      <c r="AQ134" s="60"/>
      <c r="AR134" s="30"/>
    </row>
    <row r="135" spans="1:44" s="59" customFormat="1" ht="15" customHeight="1" x14ac:dyDescent="0.25">
      <c r="A135" s="227"/>
      <c r="B135" s="231"/>
      <c r="C135" s="201"/>
      <c r="D135" s="201"/>
      <c r="E135" s="201"/>
      <c r="F135" s="86"/>
      <c r="G135" s="201"/>
      <c r="H135" s="201"/>
      <c r="I135" s="427"/>
      <c r="J135" s="435"/>
      <c r="K135" s="435"/>
      <c r="L135" s="374"/>
      <c r="M135" s="374"/>
      <c r="N135" s="374"/>
      <c r="O135" s="374"/>
      <c r="P135" s="190"/>
      <c r="Q135" s="374"/>
      <c r="R135" s="374"/>
      <c r="S135" s="145"/>
      <c r="T135" s="395"/>
      <c r="U135" s="395"/>
      <c r="V135" s="399"/>
      <c r="W135" s="397"/>
      <c r="X135" s="61"/>
      <c r="Y135" s="60"/>
      <c r="Z135" s="60"/>
      <c r="AA135" s="60"/>
      <c r="AB135" s="60"/>
      <c r="AC135" s="60"/>
      <c r="AD135" s="60"/>
      <c r="AE135" s="60"/>
      <c r="AF135" s="60"/>
      <c r="AG135" s="60"/>
      <c r="AH135" s="60"/>
      <c r="AI135" s="60"/>
      <c r="AJ135" s="60"/>
      <c r="AK135" s="60"/>
      <c r="AL135" s="60"/>
      <c r="AM135" s="60"/>
      <c r="AN135" s="60"/>
      <c r="AO135" s="60"/>
      <c r="AP135" s="60"/>
      <c r="AQ135" s="60"/>
      <c r="AR135" s="30"/>
    </row>
    <row r="136" spans="1:44" s="59" customFormat="1" ht="15" customHeight="1" x14ac:dyDescent="0.25">
      <c r="A136" s="227"/>
      <c r="B136" s="231"/>
      <c r="C136" s="201"/>
      <c r="D136" s="201"/>
      <c r="E136" s="201"/>
      <c r="F136" s="86"/>
      <c r="G136" s="201"/>
      <c r="H136" s="201"/>
      <c r="I136" s="427"/>
      <c r="J136" s="435"/>
      <c r="K136" s="435"/>
      <c r="L136" s="374"/>
      <c r="M136" s="374"/>
      <c r="N136" s="374"/>
      <c r="O136" s="374"/>
      <c r="P136" s="190"/>
      <c r="Q136" s="374"/>
      <c r="R136" s="374"/>
      <c r="S136" s="145"/>
      <c r="T136" s="395"/>
      <c r="U136" s="395"/>
      <c r="V136" s="399"/>
      <c r="W136" s="397"/>
      <c r="X136" s="61"/>
      <c r="Y136" s="60"/>
      <c r="Z136" s="60"/>
      <c r="AA136" s="60"/>
      <c r="AB136" s="60"/>
      <c r="AC136" s="60"/>
      <c r="AD136" s="60"/>
      <c r="AE136" s="60"/>
      <c r="AF136" s="60"/>
      <c r="AG136" s="60"/>
      <c r="AH136" s="60"/>
      <c r="AI136" s="60"/>
      <c r="AJ136" s="60"/>
      <c r="AK136" s="60"/>
      <c r="AL136" s="60"/>
      <c r="AM136" s="60"/>
      <c r="AN136" s="60"/>
      <c r="AO136" s="60"/>
      <c r="AP136" s="60"/>
      <c r="AQ136" s="60"/>
      <c r="AR136" s="30"/>
    </row>
    <row r="137" spans="1:44" s="59" customFormat="1" ht="15" customHeight="1" x14ac:dyDescent="0.25">
      <c r="A137" s="227"/>
      <c r="B137" s="231"/>
      <c r="C137" s="201"/>
      <c r="D137" s="201"/>
      <c r="E137" s="201"/>
      <c r="F137" s="86"/>
      <c r="G137" s="201"/>
      <c r="H137" s="201"/>
      <c r="I137" s="427"/>
      <c r="J137" s="435"/>
      <c r="K137" s="435"/>
      <c r="L137" s="374"/>
      <c r="M137" s="374"/>
      <c r="N137" s="374"/>
      <c r="O137" s="374"/>
      <c r="P137" s="190"/>
      <c r="Q137" s="374" t="s">
        <v>58</v>
      </c>
      <c r="R137" s="374"/>
      <c r="S137" s="145"/>
      <c r="T137" s="395"/>
      <c r="U137" s="395"/>
      <c r="V137" s="399"/>
      <c r="W137" s="397"/>
      <c r="X137" s="61"/>
      <c r="Y137" s="60"/>
      <c r="Z137" s="60"/>
      <c r="AA137" s="60"/>
      <c r="AB137" s="60"/>
      <c r="AC137" s="60"/>
      <c r="AD137" s="60"/>
      <c r="AE137" s="60"/>
      <c r="AF137" s="60"/>
      <c r="AG137" s="60"/>
      <c r="AH137" s="60"/>
      <c r="AI137" s="60"/>
      <c r="AJ137" s="60"/>
      <c r="AK137" s="60"/>
      <c r="AL137" s="60"/>
      <c r="AM137" s="60"/>
      <c r="AN137" s="60"/>
      <c r="AO137" s="60"/>
      <c r="AP137" s="60"/>
      <c r="AQ137" s="60"/>
      <c r="AR137" s="30"/>
    </row>
    <row r="138" spans="1:44" s="28" customFormat="1" ht="36" customHeight="1" thickBot="1" x14ac:dyDescent="0.3">
      <c r="A138" s="229"/>
      <c r="B138" s="234"/>
      <c r="C138" s="377"/>
      <c r="D138" s="377"/>
      <c r="E138" s="377"/>
      <c r="F138" s="137"/>
      <c r="G138" s="377"/>
      <c r="H138" s="377"/>
      <c r="I138" s="428"/>
      <c r="J138" s="436"/>
      <c r="K138" s="436"/>
      <c r="L138" s="375"/>
      <c r="M138" s="375"/>
      <c r="N138" s="375"/>
      <c r="O138" s="375"/>
      <c r="P138" s="381"/>
      <c r="Q138" s="375" t="s">
        <v>52</v>
      </c>
      <c r="R138" s="375"/>
      <c r="S138" s="145"/>
      <c r="T138" s="395"/>
      <c r="U138" s="395"/>
      <c r="V138" s="399"/>
      <c r="W138" s="397"/>
      <c r="X138" s="60"/>
      <c r="Y138" s="60"/>
      <c r="Z138" s="60"/>
      <c r="AA138" s="60"/>
      <c r="AB138" s="60"/>
      <c r="AC138" s="60"/>
      <c r="AD138" s="60"/>
      <c r="AE138" s="60"/>
      <c r="AF138" s="60"/>
      <c r="AG138" s="60"/>
      <c r="AH138" s="60"/>
      <c r="AI138" s="60"/>
      <c r="AJ138" s="60"/>
      <c r="AK138" s="60"/>
      <c r="AL138" s="60"/>
      <c r="AM138" s="60"/>
      <c r="AN138" s="60"/>
      <c r="AO138" s="60"/>
      <c r="AP138" s="60"/>
      <c r="AQ138" s="48"/>
      <c r="AR138" s="27"/>
    </row>
    <row r="139" spans="1:44" s="59" customFormat="1" ht="24.75" customHeight="1" x14ac:dyDescent="0.25">
      <c r="A139" s="203" t="s">
        <v>39</v>
      </c>
      <c r="B139" s="214" t="s">
        <v>107</v>
      </c>
      <c r="C139" s="406" t="s">
        <v>39</v>
      </c>
      <c r="D139" s="107" t="s">
        <v>286</v>
      </c>
      <c r="E139" s="93"/>
      <c r="F139" s="406"/>
      <c r="G139" s="407"/>
      <c r="I139" s="429"/>
      <c r="J139" s="434"/>
      <c r="K139" s="434"/>
      <c r="L139" s="374"/>
      <c r="M139" s="374"/>
      <c r="N139" s="374"/>
      <c r="O139" s="374"/>
      <c r="P139" s="189">
        <v>2</v>
      </c>
      <c r="Q139" s="374">
        <v>1720</v>
      </c>
      <c r="R139" s="374">
        <f>PRODUCT(Q139,P139)</f>
        <v>3440</v>
      </c>
      <c r="S139" s="165">
        <v>1</v>
      </c>
      <c r="T139" s="147">
        <f>PRODUCT(P139,S139)</f>
        <v>2</v>
      </c>
      <c r="U139" s="147">
        <v>0</v>
      </c>
      <c r="V139" s="150">
        <v>0</v>
      </c>
      <c r="W139" s="153">
        <f>SUM(T139,U139,V139)</f>
        <v>2</v>
      </c>
      <c r="X139" s="61"/>
      <c r="Y139" s="60"/>
      <c r="Z139" s="60"/>
      <c r="AA139" s="60"/>
      <c r="AB139" s="60"/>
      <c r="AC139" s="60"/>
      <c r="AD139" s="60"/>
      <c r="AE139" s="60"/>
      <c r="AF139" s="60"/>
      <c r="AG139" s="60"/>
      <c r="AH139" s="60"/>
      <c r="AI139" s="60"/>
      <c r="AJ139" s="60"/>
      <c r="AK139" s="60"/>
      <c r="AL139" s="60"/>
      <c r="AM139" s="60"/>
      <c r="AN139" s="60"/>
      <c r="AO139" s="60"/>
      <c r="AP139" s="60"/>
      <c r="AQ139" s="60"/>
      <c r="AR139" s="30"/>
    </row>
    <row r="140" spans="1:44" s="59" customFormat="1" ht="14.25" customHeight="1" x14ac:dyDescent="0.25">
      <c r="A140" s="227"/>
      <c r="B140" s="214"/>
      <c r="C140" s="406"/>
      <c r="D140" s="107"/>
      <c r="E140" s="93"/>
      <c r="F140" s="406"/>
      <c r="G140" s="407"/>
      <c r="I140" s="427"/>
      <c r="J140" s="435"/>
      <c r="K140" s="435"/>
      <c r="L140" s="374"/>
      <c r="M140" s="374"/>
      <c r="N140" s="374"/>
      <c r="O140" s="374"/>
      <c r="P140" s="190"/>
      <c r="Q140" s="374"/>
      <c r="R140" s="374"/>
      <c r="S140" s="378"/>
      <c r="T140" s="395"/>
      <c r="U140" s="395"/>
      <c r="V140" s="399"/>
      <c r="W140" s="397"/>
      <c r="X140" s="61"/>
      <c r="Y140" s="60"/>
      <c r="Z140" s="60"/>
      <c r="AA140" s="60"/>
      <c r="AB140" s="60"/>
      <c r="AC140" s="60"/>
      <c r="AD140" s="60"/>
      <c r="AE140" s="60"/>
      <c r="AF140" s="60"/>
      <c r="AG140" s="60"/>
      <c r="AH140" s="60"/>
      <c r="AI140" s="60"/>
      <c r="AJ140" s="60"/>
      <c r="AK140" s="60"/>
      <c r="AL140" s="60"/>
      <c r="AM140" s="60"/>
      <c r="AN140" s="60"/>
      <c r="AO140" s="60"/>
      <c r="AP140" s="60"/>
      <c r="AQ140" s="60"/>
      <c r="AR140" s="30"/>
    </row>
    <row r="141" spans="1:44" s="59" customFormat="1" ht="14.25" customHeight="1" x14ac:dyDescent="0.25">
      <c r="A141" s="227"/>
      <c r="B141" s="214"/>
      <c r="C141" s="406"/>
      <c r="D141" s="107"/>
      <c r="E141" s="93"/>
      <c r="G141" s="407"/>
      <c r="H141" s="407"/>
      <c r="I141" s="427"/>
      <c r="J141" s="435"/>
      <c r="K141" s="435"/>
      <c r="L141" s="374"/>
      <c r="M141" s="374"/>
      <c r="N141" s="374"/>
      <c r="O141" s="374"/>
      <c r="P141" s="190"/>
      <c r="Q141" s="374"/>
      <c r="R141" s="374"/>
      <c r="S141" s="378"/>
      <c r="T141" s="395"/>
      <c r="U141" s="395"/>
      <c r="V141" s="399"/>
      <c r="W141" s="397"/>
      <c r="X141" s="61"/>
      <c r="Y141" s="60"/>
      <c r="Z141" s="60"/>
      <c r="AA141" s="60"/>
      <c r="AB141" s="60"/>
      <c r="AC141" s="60"/>
      <c r="AD141" s="60"/>
      <c r="AE141" s="60"/>
      <c r="AF141" s="60"/>
      <c r="AG141" s="60"/>
      <c r="AH141" s="60"/>
      <c r="AI141" s="60"/>
      <c r="AJ141" s="60"/>
      <c r="AK141" s="60"/>
      <c r="AL141" s="60"/>
      <c r="AM141" s="60"/>
      <c r="AN141" s="60"/>
      <c r="AO141" s="60"/>
      <c r="AP141" s="60"/>
      <c r="AQ141" s="60"/>
      <c r="AR141" s="30"/>
    </row>
    <row r="142" spans="1:44" s="59" customFormat="1" ht="15" customHeight="1" x14ac:dyDescent="0.25">
      <c r="A142" s="227"/>
      <c r="B142" s="231"/>
      <c r="C142" s="201"/>
      <c r="D142" s="201"/>
      <c r="E142" s="201"/>
      <c r="F142" s="86"/>
      <c r="G142" s="201"/>
      <c r="H142" s="201"/>
      <c r="I142" s="427"/>
      <c r="J142" s="435"/>
      <c r="K142" s="435"/>
      <c r="L142" s="374"/>
      <c r="M142" s="374"/>
      <c r="N142" s="374"/>
      <c r="O142" s="374"/>
      <c r="P142" s="190"/>
      <c r="Q142" s="430" t="s">
        <v>59</v>
      </c>
      <c r="R142" s="374"/>
      <c r="S142" s="378"/>
      <c r="T142" s="395"/>
      <c r="U142" s="395"/>
      <c r="V142" s="399"/>
      <c r="W142" s="397"/>
      <c r="X142" s="61"/>
      <c r="Y142" s="60"/>
      <c r="Z142" s="60"/>
      <c r="AA142" s="60"/>
      <c r="AB142" s="60"/>
      <c r="AC142" s="60"/>
      <c r="AD142" s="60"/>
      <c r="AE142" s="60"/>
      <c r="AF142" s="60"/>
      <c r="AG142" s="60"/>
      <c r="AH142" s="60"/>
      <c r="AI142" s="60"/>
      <c r="AJ142" s="60"/>
      <c r="AK142" s="60"/>
      <c r="AL142" s="60"/>
      <c r="AM142" s="60"/>
      <c r="AN142" s="60"/>
      <c r="AO142" s="60"/>
      <c r="AP142" s="60"/>
      <c r="AQ142" s="60"/>
      <c r="AR142" s="30"/>
    </row>
    <row r="143" spans="1:44" s="59" customFormat="1" ht="15" customHeight="1" x14ac:dyDescent="0.25">
      <c r="A143" s="227"/>
      <c r="B143" s="231"/>
      <c r="C143" s="201"/>
      <c r="D143" s="201"/>
      <c r="E143" s="201"/>
      <c r="F143" s="201"/>
      <c r="G143" s="201"/>
      <c r="H143" s="201"/>
      <c r="I143" s="427"/>
      <c r="J143" s="435"/>
      <c r="K143" s="435"/>
      <c r="L143" s="374"/>
      <c r="M143" s="374"/>
      <c r="N143" s="374"/>
      <c r="O143" s="374"/>
      <c r="P143" s="190"/>
      <c r="Q143" s="430"/>
      <c r="R143" s="374"/>
      <c r="S143" s="378"/>
      <c r="T143" s="395"/>
      <c r="U143" s="395"/>
      <c r="V143" s="399"/>
      <c r="W143" s="397"/>
      <c r="X143" s="61"/>
      <c r="Y143" s="60"/>
      <c r="Z143" s="60"/>
      <c r="AA143" s="60"/>
      <c r="AB143" s="60"/>
      <c r="AC143" s="60"/>
      <c r="AD143" s="60"/>
      <c r="AE143" s="60"/>
      <c r="AF143" s="60"/>
      <c r="AG143" s="60"/>
      <c r="AH143" s="60"/>
      <c r="AI143" s="60"/>
      <c r="AJ143" s="60"/>
      <c r="AK143" s="60"/>
      <c r="AL143" s="60"/>
      <c r="AM143" s="60"/>
      <c r="AN143" s="60"/>
      <c r="AO143" s="60"/>
      <c r="AP143" s="60"/>
      <c r="AQ143" s="60"/>
      <c r="AR143" s="30"/>
    </row>
    <row r="144" spans="1:44" s="28" customFormat="1" ht="25.5" customHeight="1" thickBot="1" x14ac:dyDescent="0.3">
      <c r="A144" s="228"/>
      <c r="B144" s="235"/>
      <c r="C144" s="132"/>
      <c r="D144" s="132"/>
      <c r="E144" s="132"/>
      <c r="F144" s="361"/>
      <c r="G144" s="132"/>
      <c r="H144" s="132"/>
      <c r="I144" s="428"/>
      <c r="J144" s="436"/>
      <c r="K144" s="436"/>
      <c r="L144" s="375"/>
      <c r="M144" s="375"/>
      <c r="N144" s="375"/>
      <c r="O144" s="375"/>
      <c r="P144" s="381"/>
      <c r="Q144" s="375" t="s">
        <v>52</v>
      </c>
      <c r="R144" s="375"/>
      <c r="S144" s="379"/>
      <c r="T144" s="396"/>
      <c r="U144" s="396"/>
      <c r="V144" s="400"/>
      <c r="W144" s="398"/>
      <c r="X144" s="61"/>
      <c r="Y144" s="60"/>
      <c r="Z144" s="60"/>
      <c r="AA144" s="60"/>
      <c r="AB144" s="60"/>
      <c r="AC144" s="60"/>
      <c r="AD144" s="60"/>
      <c r="AE144" s="60"/>
      <c r="AF144" s="60"/>
      <c r="AG144" s="60"/>
      <c r="AH144" s="60"/>
      <c r="AI144" s="60"/>
      <c r="AJ144" s="60"/>
      <c r="AK144" s="60"/>
      <c r="AL144" s="60"/>
      <c r="AM144" s="60"/>
      <c r="AN144" s="60"/>
      <c r="AO144" s="60"/>
      <c r="AP144" s="60"/>
      <c r="AQ144" s="48"/>
      <c r="AR144" s="27"/>
    </row>
    <row r="145" spans="1:44" s="59" customFormat="1" ht="24" customHeight="1" x14ac:dyDescent="0.25">
      <c r="A145" s="202" t="s">
        <v>38</v>
      </c>
      <c r="B145" s="211" t="s">
        <v>107</v>
      </c>
      <c r="C145" s="406" t="s">
        <v>39</v>
      </c>
      <c r="D145" s="81" t="s">
        <v>285</v>
      </c>
      <c r="E145" s="93"/>
      <c r="F145" s="406"/>
      <c r="G145" s="406"/>
      <c r="I145" s="429"/>
      <c r="J145" s="434"/>
      <c r="K145" s="434"/>
      <c r="L145" s="373"/>
      <c r="M145" s="373"/>
      <c r="N145" s="373"/>
      <c r="O145" s="373"/>
      <c r="P145" s="189">
        <v>1</v>
      </c>
      <c r="Q145" s="373">
        <v>3020</v>
      </c>
      <c r="R145" s="373">
        <f>PRODUCT(Q145,P145)</f>
        <v>3020</v>
      </c>
      <c r="S145" s="144">
        <v>1</v>
      </c>
      <c r="T145" s="147">
        <f>PRODUCT(P145,S145)</f>
        <v>1</v>
      </c>
      <c r="U145" s="147">
        <v>0</v>
      </c>
      <c r="V145" s="150">
        <v>0</v>
      </c>
      <c r="W145" s="153">
        <f>SUM(T145,U145,V145)</f>
        <v>1</v>
      </c>
      <c r="X145" s="61"/>
      <c r="Y145" s="60"/>
      <c r="Z145" s="60"/>
      <c r="AA145" s="60"/>
      <c r="AB145" s="60"/>
      <c r="AC145" s="60"/>
      <c r="AD145" s="60"/>
      <c r="AE145" s="60"/>
      <c r="AF145" s="60"/>
      <c r="AG145" s="60"/>
      <c r="AH145" s="60"/>
      <c r="AI145" s="60"/>
      <c r="AJ145" s="60"/>
      <c r="AK145" s="60"/>
      <c r="AL145" s="60"/>
      <c r="AM145" s="60"/>
      <c r="AN145" s="60"/>
      <c r="AO145" s="60"/>
      <c r="AP145" s="60"/>
      <c r="AQ145" s="60"/>
      <c r="AR145" s="30"/>
    </row>
    <row r="146" spans="1:44" s="59" customFormat="1" ht="24.75" customHeight="1" x14ac:dyDescent="0.25">
      <c r="A146" s="227"/>
      <c r="B146" s="231"/>
      <c r="C146" s="201"/>
      <c r="D146" s="201"/>
      <c r="E146" s="201"/>
      <c r="F146" s="372"/>
      <c r="G146" s="201"/>
      <c r="I146" s="427"/>
      <c r="J146" s="435"/>
      <c r="K146" s="435"/>
      <c r="L146" s="374"/>
      <c r="M146" s="374"/>
      <c r="N146" s="374"/>
      <c r="O146" s="374"/>
      <c r="P146" s="190"/>
      <c r="Q146" s="374"/>
      <c r="R146" s="374"/>
      <c r="S146" s="145"/>
      <c r="T146" s="395"/>
      <c r="U146" s="395"/>
      <c r="V146" s="399"/>
      <c r="W146" s="397"/>
      <c r="X146" s="61"/>
      <c r="Y146" s="60"/>
      <c r="Z146" s="60"/>
      <c r="AA146" s="60"/>
      <c r="AB146" s="60"/>
      <c r="AC146" s="60"/>
      <c r="AD146" s="60"/>
      <c r="AE146" s="60"/>
      <c r="AF146" s="60"/>
      <c r="AG146" s="60"/>
      <c r="AH146" s="60"/>
      <c r="AI146" s="60"/>
      <c r="AJ146" s="60"/>
      <c r="AK146" s="60"/>
      <c r="AL146" s="60"/>
      <c r="AM146" s="60"/>
      <c r="AN146" s="60"/>
      <c r="AO146" s="60"/>
      <c r="AP146" s="60"/>
      <c r="AQ146" s="60"/>
      <c r="AR146" s="30"/>
    </row>
    <row r="147" spans="1:44" s="59" customFormat="1" ht="15" customHeight="1" x14ac:dyDescent="0.25">
      <c r="A147" s="227"/>
      <c r="B147" s="231"/>
      <c r="C147" s="201"/>
      <c r="D147" s="201"/>
      <c r="E147" s="201"/>
      <c r="G147" s="201"/>
      <c r="H147" s="407"/>
      <c r="I147" s="427"/>
      <c r="J147" s="435"/>
      <c r="K147" s="435"/>
      <c r="L147" s="374"/>
      <c r="M147" s="374"/>
      <c r="N147" s="374"/>
      <c r="O147" s="374"/>
      <c r="P147" s="190"/>
      <c r="Q147" s="430" t="s">
        <v>259</v>
      </c>
      <c r="R147" s="374"/>
      <c r="S147" s="145"/>
      <c r="T147" s="395"/>
      <c r="U147" s="395"/>
      <c r="V147" s="399"/>
      <c r="W147" s="397"/>
      <c r="X147" s="61"/>
      <c r="Y147" s="60"/>
      <c r="Z147" s="60"/>
      <c r="AA147" s="60"/>
      <c r="AB147" s="60"/>
      <c r="AC147" s="60"/>
      <c r="AD147" s="60"/>
      <c r="AE147" s="60"/>
      <c r="AF147" s="60"/>
      <c r="AG147" s="60"/>
      <c r="AH147" s="60"/>
      <c r="AI147" s="60"/>
      <c r="AJ147" s="60"/>
      <c r="AK147" s="60"/>
      <c r="AL147" s="60"/>
      <c r="AM147" s="60"/>
      <c r="AN147" s="60"/>
      <c r="AO147" s="60"/>
      <c r="AP147" s="60"/>
      <c r="AQ147" s="60"/>
      <c r="AR147" s="30"/>
    </row>
    <row r="148" spans="1:44" s="59" customFormat="1" ht="15" customHeight="1" x14ac:dyDescent="0.25">
      <c r="A148" s="227"/>
      <c r="B148" s="231"/>
      <c r="C148" s="201"/>
      <c r="D148" s="201"/>
      <c r="E148" s="201"/>
      <c r="G148" s="201"/>
      <c r="H148" s="407"/>
      <c r="I148" s="427"/>
      <c r="J148" s="435"/>
      <c r="K148" s="435"/>
      <c r="L148" s="374"/>
      <c r="M148" s="374"/>
      <c r="N148" s="374"/>
      <c r="O148" s="374"/>
      <c r="P148" s="190"/>
      <c r="Q148" s="430"/>
      <c r="R148" s="374"/>
      <c r="S148" s="145"/>
      <c r="T148" s="395"/>
      <c r="U148" s="395"/>
      <c r="V148" s="399"/>
      <c r="W148" s="397"/>
      <c r="X148" s="61"/>
      <c r="Y148" s="60"/>
      <c r="Z148" s="60"/>
      <c r="AA148" s="60"/>
      <c r="AB148" s="60"/>
      <c r="AC148" s="60"/>
      <c r="AD148" s="60"/>
      <c r="AE148" s="60"/>
      <c r="AF148" s="60"/>
      <c r="AG148" s="60"/>
      <c r="AH148" s="60"/>
      <c r="AI148" s="60"/>
      <c r="AJ148" s="60"/>
      <c r="AK148" s="60"/>
      <c r="AL148" s="60"/>
      <c r="AM148" s="60"/>
      <c r="AN148" s="60"/>
      <c r="AO148" s="60"/>
      <c r="AP148" s="60"/>
      <c r="AQ148" s="60"/>
      <c r="AR148" s="30"/>
    </row>
    <row r="149" spans="1:44" s="59" customFormat="1" ht="15" customHeight="1" x14ac:dyDescent="0.25">
      <c r="A149" s="227"/>
      <c r="B149" s="231"/>
      <c r="C149" s="201"/>
      <c r="D149" s="201"/>
      <c r="E149" s="201"/>
      <c r="G149" s="201"/>
      <c r="H149" s="407"/>
      <c r="I149" s="427"/>
      <c r="J149" s="435"/>
      <c r="K149" s="435"/>
      <c r="L149" s="374"/>
      <c r="M149" s="374"/>
      <c r="N149" s="374"/>
      <c r="O149" s="374"/>
      <c r="P149" s="190"/>
      <c r="Q149" s="430"/>
      <c r="R149" s="374"/>
      <c r="S149" s="145"/>
      <c r="T149" s="395"/>
      <c r="U149" s="395"/>
      <c r="V149" s="399"/>
      <c r="W149" s="397"/>
      <c r="X149" s="61"/>
      <c r="Y149" s="60"/>
      <c r="Z149" s="60"/>
      <c r="AA149" s="60"/>
      <c r="AB149" s="60"/>
      <c r="AC149" s="60"/>
      <c r="AD149" s="60"/>
      <c r="AE149" s="60"/>
      <c r="AF149" s="60"/>
      <c r="AG149" s="60"/>
      <c r="AH149" s="60"/>
      <c r="AI149" s="60"/>
      <c r="AJ149" s="60"/>
      <c r="AK149" s="60"/>
      <c r="AL149" s="60"/>
      <c r="AM149" s="60"/>
      <c r="AN149" s="60"/>
      <c r="AO149" s="60"/>
      <c r="AP149" s="60"/>
      <c r="AQ149" s="60"/>
      <c r="AR149" s="30"/>
    </row>
    <row r="150" spans="1:44" s="59" customFormat="1" ht="15" customHeight="1" x14ac:dyDescent="0.25">
      <c r="A150" s="227"/>
      <c r="B150" s="231"/>
      <c r="C150" s="201"/>
      <c r="D150" s="201"/>
      <c r="E150" s="201"/>
      <c r="G150" s="201"/>
      <c r="H150" s="201"/>
      <c r="I150" s="427"/>
      <c r="J150" s="435"/>
      <c r="K150" s="435"/>
      <c r="L150" s="374"/>
      <c r="M150" s="374"/>
      <c r="N150" s="374"/>
      <c r="O150" s="374"/>
      <c r="P150" s="190"/>
      <c r="Q150" s="430"/>
      <c r="R150" s="374"/>
      <c r="S150" s="145"/>
      <c r="T150" s="395"/>
      <c r="U150" s="395"/>
      <c r="V150" s="399"/>
      <c r="W150" s="397"/>
      <c r="X150" s="61"/>
      <c r="Y150" s="60"/>
      <c r="Z150" s="60"/>
      <c r="AA150" s="60"/>
      <c r="AB150" s="60"/>
      <c r="AC150" s="60"/>
      <c r="AD150" s="60"/>
      <c r="AE150" s="60"/>
      <c r="AF150" s="60"/>
      <c r="AG150" s="60"/>
      <c r="AH150" s="60"/>
      <c r="AI150" s="60"/>
      <c r="AJ150" s="60"/>
      <c r="AK150" s="60"/>
      <c r="AL150" s="60"/>
      <c r="AM150" s="60"/>
      <c r="AN150" s="60"/>
      <c r="AO150" s="60"/>
      <c r="AP150" s="60"/>
      <c r="AQ150" s="60"/>
      <c r="AR150" s="30"/>
    </row>
    <row r="151" spans="1:44" s="28" customFormat="1" ht="50.25" customHeight="1" thickBot="1" x14ac:dyDescent="0.3">
      <c r="A151" s="227"/>
      <c r="B151" s="235"/>
      <c r="C151" s="132"/>
      <c r="D151" s="132"/>
      <c r="E151" s="132"/>
      <c r="F151" s="361"/>
      <c r="G151" s="132"/>
      <c r="H151" s="132"/>
      <c r="I151" s="428"/>
      <c r="J151" s="436"/>
      <c r="K151" s="436"/>
      <c r="L151" s="375"/>
      <c r="M151" s="375"/>
      <c r="N151" s="375"/>
      <c r="O151" s="375"/>
      <c r="P151" s="381"/>
      <c r="Q151" s="375" t="s">
        <v>52</v>
      </c>
      <c r="R151" s="375"/>
      <c r="S151" s="401"/>
      <c r="T151" s="396"/>
      <c r="U151" s="396"/>
      <c r="V151" s="400"/>
      <c r="W151" s="398"/>
      <c r="X151" s="61"/>
      <c r="Y151" s="60"/>
      <c r="Z151" s="60"/>
      <c r="AA151" s="60"/>
      <c r="AB151" s="60"/>
      <c r="AC151" s="60"/>
      <c r="AD151" s="60"/>
      <c r="AE151" s="60"/>
      <c r="AF151" s="60"/>
      <c r="AG151" s="60"/>
      <c r="AH151" s="60"/>
      <c r="AI151" s="60"/>
      <c r="AJ151" s="60"/>
      <c r="AK151" s="60"/>
      <c r="AL151" s="60"/>
      <c r="AM151" s="60"/>
      <c r="AN151" s="60"/>
      <c r="AO151" s="60"/>
      <c r="AP151" s="60"/>
      <c r="AQ151" s="48"/>
      <c r="AR151" s="27"/>
    </row>
    <row r="152" spans="1:44" s="60" customFormat="1" ht="16.5" customHeight="1" x14ac:dyDescent="0.25">
      <c r="A152" s="226"/>
      <c r="B152" s="73"/>
      <c r="C152" s="73"/>
      <c r="D152" s="73"/>
      <c r="E152" s="73"/>
      <c r="F152" s="246"/>
      <c r="G152" s="73"/>
      <c r="H152" s="73"/>
      <c r="I152" s="73"/>
      <c r="J152" s="73"/>
      <c r="K152" s="73"/>
      <c r="L152" s="73"/>
      <c r="M152" s="73"/>
      <c r="N152" s="73"/>
      <c r="O152" s="73" t="s">
        <v>86</v>
      </c>
      <c r="P152" s="247"/>
      <c r="Q152" s="73"/>
      <c r="R152" s="302">
        <f>SUM(R14:R151)</f>
        <v>97228</v>
      </c>
      <c r="S152" s="302"/>
      <c r="T152" s="302">
        <f>SUM(T14:T151)</f>
        <v>51</v>
      </c>
      <c r="U152" s="302">
        <f>SUM(U14:U151)</f>
        <v>0</v>
      </c>
      <c r="V152" s="302">
        <f>SUM(V14:V151)</f>
        <v>0</v>
      </c>
      <c r="W152" s="302">
        <f>SUM(W14:W151)</f>
        <v>51</v>
      </c>
      <c r="X152" s="73"/>
      <c r="Y152" s="61"/>
    </row>
    <row r="153" spans="1:44" s="60" customFormat="1" ht="15" customHeight="1" thickBot="1" x14ac:dyDescent="0.3">
      <c r="B153" s="26"/>
      <c r="C153" s="3"/>
      <c r="D153" s="3"/>
      <c r="E153" s="3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141"/>
      <c r="W153" s="141"/>
      <c r="X153" s="2"/>
      <c r="Y153" s="61"/>
    </row>
    <row r="154" spans="1:44" ht="16.5" customHeight="1" thickBot="1" x14ac:dyDescent="0.3">
      <c r="A154" s="282"/>
      <c r="B154" s="516" t="s">
        <v>83</v>
      </c>
      <c r="C154" s="516"/>
      <c r="D154" s="516"/>
      <c r="E154" s="516"/>
      <c r="F154" s="516"/>
      <c r="G154" s="516"/>
      <c r="H154" s="516"/>
      <c r="I154" s="516"/>
      <c r="J154" s="516"/>
      <c r="K154" s="516"/>
      <c r="L154" s="516"/>
      <c r="M154" s="516"/>
      <c r="N154" s="303"/>
      <c r="O154" s="303"/>
      <c r="P154" s="303"/>
      <c r="Q154" s="304"/>
      <c r="R154" s="304"/>
      <c r="S154" s="305"/>
      <c r="T154" s="305"/>
      <c r="U154" s="303"/>
      <c r="V154" s="306"/>
      <c r="W154" s="307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</row>
    <row r="155" spans="1:44" ht="15" customHeight="1" x14ac:dyDescent="0.25">
      <c r="A155" s="283"/>
      <c r="B155" s="517"/>
      <c r="C155" s="518"/>
      <c r="D155" s="518"/>
      <c r="E155" s="518"/>
      <c r="F155" s="403"/>
      <c r="G155" s="403"/>
      <c r="H155" s="403"/>
      <c r="I155" s="403"/>
      <c r="J155" s="523" t="s">
        <v>84</v>
      </c>
      <c r="K155" s="523"/>
      <c r="L155" s="523"/>
      <c r="M155" s="523"/>
      <c r="N155" s="523"/>
      <c r="O155" s="523"/>
      <c r="P155" s="403"/>
      <c r="Q155" s="403"/>
      <c r="R155" s="284"/>
      <c r="S155" s="285"/>
      <c r="T155" s="286"/>
      <c r="U155" s="286"/>
      <c r="V155" s="287"/>
      <c r="W155" s="288">
        <v>1</v>
      </c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</row>
    <row r="156" spans="1:44" ht="15" customHeight="1" x14ac:dyDescent="0.25">
      <c r="A156" s="283"/>
      <c r="B156" s="519"/>
      <c r="C156" s="520"/>
      <c r="D156" s="520"/>
      <c r="E156" s="520"/>
      <c r="F156" s="404"/>
      <c r="G156" s="404"/>
      <c r="H156" s="404"/>
      <c r="I156" s="404"/>
      <c r="J156" s="524" t="s">
        <v>85</v>
      </c>
      <c r="K156" s="524"/>
      <c r="L156" s="524"/>
      <c r="M156" s="524"/>
      <c r="N156" s="524"/>
      <c r="O156" s="524"/>
      <c r="P156" s="404"/>
      <c r="Q156" s="404"/>
      <c r="R156" s="289"/>
      <c r="S156" s="290"/>
      <c r="T156" s="308"/>
      <c r="U156" s="308"/>
      <c r="V156" s="291"/>
      <c r="W156" s="292">
        <v>1</v>
      </c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</row>
    <row r="157" spans="1:44" ht="4.5" customHeight="1" thickBot="1" x14ac:dyDescent="0.3">
      <c r="A157" s="293"/>
      <c r="B157" s="521"/>
      <c r="C157" s="522"/>
      <c r="D157" s="522"/>
      <c r="E157" s="522"/>
      <c r="F157" s="405"/>
      <c r="G157" s="405"/>
      <c r="H157" s="405"/>
      <c r="I157" s="405"/>
      <c r="J157" s="405"/>
      <c r="K157" s="294"/>
      <c r="L157" s="294"/>
      <c r="M157" s="294"/>
      <c r="N157" s="294"/>
      <c r="O157" s="294"/>
      <c r="P157" s="405"/>
      <c r="Q157" s="405"/>
      <c r="R157" s="295"/>
      <c r="S157" s="296"/>
      <c r="T157" s="297"/>
      <c r="U157" s="297"/>
      <c r="V157" s="298"/>
      <c r="W157" s="299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</row>
    <row r="158" spans="1:44" x14ac:dyDescent="0.25">
      <c r="W158" s="2"/>
      <c r="X158" s="2"/>
    </row>
    <row r="159" spans="1:44" ht="15.75" x14ac:dyDescent="0.25">
      <c r="O159" s="300" t="s">
        <v>23</v>
      </c>
      <c r="W159" s="301">
        <f>SUM(W152:W156)</f>
        <v>53</v>
      </c>
      <c r="X159" s="2"/>
    </row>
    <row r="160" spans="1:44" x14ac:dyDescent="0.25">
      <c r="W160" s="2"/>
      <c r="X160" s="2"/>
    </row>
    <row r="161" spans="23:24" x14ac:dyDescent="0.25">
      <c r="W161" s="2"/>
      <c r="X161" s="2"/>
    </row>
    <row r="162" spans="23:24" x14ac:dyDescent="0.25">
      <c r="W162" s="2"/>
      <c r="X162" s="2"/>
    </row>
    <row r="163" spans="23:24" x14ac:dyDescent="0.25">
      <c r="W163" s="2"/>
      <c r="X163" s="2"/>
    </row>
    <row r="164" spans="23:24" x14ac:dyDescent="0.25">
      <c r="W164" s="2"/>
      <c r="X164" s="2"/>
    </row>
    <row r="165" spans="23:24" x14ac:dyDescent="0.25">
      <c r="W165" s="2"/>
      <c r="X165" s="2"/>
    </row>
    <row r="166" spans="23:24" x14ac:dyDescent="0.25">
      <c r="W166" s="2"/>
      <c r="X166" s="2"/>
    </row>
    <row r="167" spans="23:24" x14ac:dyDescent="0.25">
      <c r="W167" s="2"/>
      <c r="X167" s="2"/>
    </row>
    <row r="168" spans="23:24" x14ac:dyDescent="0.25">
      <c r="W168" s="2"/>
      <c r="X168" s="2"/>
    </row>
    <row r="169" spans="23:24" x14ac:dyDescent="0.25">
      <c r="W169" s="2"/>
      <c r="X169" s="2"/>
    </row>
    <row r="170" spans="23:24" x14ac:dyDescent="0.25">
      <c r="W170" s="2"/>
      <c r="X170" s="2"/>
    </row>
    <row r="171" spans="23:24" x14ac:dyDescent="0.25">
      <c r="W171" s="2"/>
      <c r="X171" s="2"/>
    </row>
    <row r="172" spans="23:24" x14ac:dyDescent="0.25">
      <c r="W172" s="2"/>
      <c r="X172" s="2"/>
    </row>
    <row r="173" spans="23:24" x14ac:dyDescent="0.25">
      <c r="W173" s="2"/>
      <c r="X173" s="2"/>
    </row>
    <row r="174" spans="23:24" x14ac:dyDescent="0.25">
      <c r="W174" s="2"/>
      <c r="X174" s="2"/>
    </row>
    <row r="175" spans="23:24" x14ac:dyDescent="0.25">
      <c r="W175" s="2"/>
      <c r="X175" s="2"/>
    </row>
    <row r="176" spans="23:24" x14ac:dyDescent="0.25">
      <c r="W176" s="2"/>
      <c r="X176" s="2"/>
    </row>
    <row r="177" spans="23:24" x14ac:dyDescent="0.25">
      <c r="W177" s="2"/>
      <c r="X177" s="2"/>
    </row>
    <row r="178" spans="23:24" x14ac:dyDescent="0.25">
      <c r="W178" s="2"/>
      <c r="X178" s="2"/>
    </row>
  </sheetData>
  <mergeCells count="157">
    <mergeCell ref="U4:W4"/>
    <mergeCell ref="A5:D5"/>
    <mergeCell ref="E5:F5"/>
    <mergeCell ref="J5:R5"/>
    <mergeCell ref="S5:T5"/>
    <mergeCell ref="A1:W1"/>
    <mergeCell ref="A2:W2"/>
    <mergeCell ref="A3:D3"/>
    <mergeCell ref="E3:F3"/>
    <mergeCell ref="Q3:R3"/>
    <mergeCell ref="S3:T3"/>
    <mergeCell ref="U3:W3"/>
    <mergeCell ref="A6:D6"/>
    <mergeCell ref="E6:F6"/>
    <mergeCell ref="Q6:R6"/>
    <mergeCell ref="S6:T6"/>
    <mergeCell ref="A7:D7"/>
    <mergeCell ref="E7:F7"/>
    <mergeCell ref="Q7:R7"/>
    <mergeCell ref="S7:T7"/>
    <mergeCell ref="A4:D4"/>
    <mergeCell ref="E4:F4"/>
    <mergeCell ref="J4:R4"/>
    <mergeCell ref="S4:T4"/>
    <mergeCell ref="I26:I28"/>
    <mergeCell ref="J26:J28"/>
    <mergeCell ref="J29:J38"/>
    <mergeCell ref="F34:F35"/>
    <mergeCell ref="G34:G35"/>
    <mergeCell ref="H34:H35"/>
    <mergeCell ref="B13:P13"/>
    <mergeCell ref="T13:W13"/>
    <mergeCell ref="I14:I19"/>
    <mergeCell ref="J14:J19"/>
    <mergeCell ref="K14:K19"/>
    <mergeCell ref="I20:I25"/>
    <mergeCell ref="J20:J25"/>
    <mergeCell ref="K20:K25"/>
    <mergeCell ref="J57:J59"/>
    <mergeCell ref="I60:I64"/>
    <mergeCell ref="J60:J64"/>
    <mergeCell ref="K60:K64"/>
    <mergeCell ref="R61:R64"/>
    <mergeCell ref="S61:S64"/>
    <mergeCell ref="Q37:Q38"/>
    <mergeCell ref="J39:J49"/>
    <mergeCell ref="F44:F45"/>
    <mergeCell ref="G44:G45"/>
    <mergeCell ref="H44:H45"/>
    <mergeCell ref="I50:I56"/>
    <mergeCell ref="J50:J56"/>
    <mergeCell ref="T61:T64"/>
    <mergeCell ref="U61:U64"/>
    <mergeCell ref="V61:V64"/>
    <mergeCell ref="W61:W64"/>
    <mergeCell ref="B66:P66"/>
    <mergeCell ref="I67:I73"/>
    <mergeCell ref="J67:J73"/>
    <mergeCell ref="K67:K73"/>
    <mergeCell ref="L67:L73"/>
    <mergeCell ref="M67:M73"/>
    <mergeCell ref="S72:S73"/>
    <mergeCell ref="T72:T73"/>
    <mergeCell ref="U72:U73"/>
    <mergeCell ref="V72:V73"/>
    <mergeCell ref="W72:W73"/>
    <mergeCell ref="I74:I78"/>
    <mergeCell ref="J74:J78"/>
    <mergeCell ref="K74:K78"/>
    <mergeCell ref="R75:R78"/>
    <mergeCell ref="S75:S78"/>
    <mergeCell ref="N67:N73"/>
    <mergeCell ref="O67:O73"/>
    <mergeCell ref="P67:P73"/>
    <mergeCell ref="Q67:Q68"/>
    <mergeCell ref="R67:R68"/>
    <mergeCell ref="R72:R73"/>
    <mergeCell ref="T75:T78"/>
    <mergeCell ref="U75:U78"/>
    <mergeCell ref="V75:V78"/>
    <mergeCell ref="W75:W78"/>
    <mergeCell ref="I79:I83"/>
    <mergeCell ref="J79:J83"/>
    <mergeCell ref="K79:K83"/>
    <mergeCell ref="R80:R83"/>
    <mergeCell ref="S80:S83"/>
    <mergeCell ref="T80:T83"/>
    <mergeCell ref="U80:U83"/>
    <mergeCell ref="V80:V83"/>
    <mergeCell ref="W80:W83"/>
    <mergeCell ref="I84:I87"/>
    <mergeCell ref="J84:J87"/>
    <mergeCell ref="K84:K87"/>
    <mergeCell ref="R85:R87"/>
    <mergeCell ref="S85:S87"/>
    <mergeCell ref="T85:T87"/>
    <mergeCell ref="U85:U87"/>
    <mergeCell ref="U89:U93"/>
    <mergeCell ref="V89:V93"/>
    <mergeCell ref="W89:W93"/>
    <mergeCell ref="V85:V87"/>
    <mergeCell ref="W85:W87"/>
    <mergeCell ref="H88:H89"/>
    <mergeCell ref="I88:I93"/>
    <mergeCell ref="J88:J93"/>
    <mergeCell ref="K88:K93"/>
    <mergeCell ref="L88:L93"/>
    <mergeCell ref="M88:M93"/>
    <mergeCell ref="N88:N93"/>
    <mergeCell ref="O88:O93"/>
    <mergeCell ref="A95:K95"/>
    <mergeCell ref="I96:I102"/>
    <mergeCell ref="J96:J102"/>
    <mergeCell ref="K96:K102"/>
    <mergeCell ref="L96:L102"/>
    <mergeCell ref="M96:M102"/>
    <mergeCell ref="R89:R93"/>
    <mergeCell ref="S89:S93"/>
    <mergeCell ref="T89:T93"/>
    <mergeCell ref="N96:N102"/>
    <mergeCell ref="O96:O102"/>
    <mergeCell ref="I103:I113"/>
    <mergeCell ref="J103:J113"/>
    <mergeCell ref="K103:K113"/>
    <mergeCell ref="I114:I117"/>
    <mergeCell ref="J114:J117"/>
    <mergeCell ref="K114:K117"/>
    <mergeCell ref="L114:L117"/>
    <mergeCell ref="N114:N117"/>
    <mergeCell ref="I124:I132"/>
    <mergeCell ref="J124:J132"/>
    <mergeCell ref="K124:K132"/>
    <mergeCell ref="Q130:Q131"/>
    <mergeCell ref="F131:F132"/>
    <mergeCell ref="I133:I138"/>
    <mergeCell ref="J133:J138"/>
    <mergeCell ref="K133:K138"/>
    <mergeCell ref="Q115:Q116"/>
    <mergeCell ref="I118:I123"/>
    <mergeCell ref="J118:J123"/>
    <mergeCell ref="K118:K123"/>
    <mergeCell ref="L118:L123"/>
    <mergeCell ref="M118:M123"/>
    <mergeCell ref="N118:N123"/>
    <mergeCell ref="O118:O123"/>
    <mergeCell ref="B154:M154"/>
    <mergeCell ref="B155:E157"/>
    <mergeCell ref="J155:O155"/>
    <mergeCell ref="J156:O156"/>
    <mergeCell ref="I139:I144"/>
    <mergeCell ref="J139:J144"/>
    <mergeCell ref="K139:K144"/>
    <mergeCell ref="Q142:Q143"/>
    <mergeCell ref="I145:I151"/>
    <mergeCell ref="J145:J151"/>
    <mergeCell ref="K145:K151"/>
    <mergeCell ref="Q147:Q150"/>
  </mergeCells>
  <pageMargins left="0.7" right="0.7" top="0.75" bottom="0.75" header="0.3" footer="0.3"/>
  <pageSetup scale="5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C5B7A-2073-44B8-9DF7-0F1B1A023D73}">
  <sheetPr>
    <tabColor theme="8" tint="0.79998168889431442"/>
  </sheetPr>
  <dimension ref="A2:X9"/>
  <sheetViews>
    <sheetView zoomScale="90" zoomScaleNormal="90" workbookViewId="0">
      <selection activeCell="F7" sqref="F7"/>
    </sheetView>
  </sheetViews>
  <sheetFormatPr defaultColWidth="8.7109375" defaultRowHeight="15" x14ac:dyDescent="0.25"/>
  <cols>
    <col min="1" max="1" width="9.28515625" style="8" customWidth="1"/>
    <col min="2" max="2" width="15.28515625" style="8" bestFit="1" customWidth="1"/>
    <col min="3" max="5" width="15.7109375" style="8" customWidth="1"/>
    <col min="6" max="6" width="15.5703125" style="8" customWidth="1"/>
    <col min="7" max="7" width="15.28515625" style="8" customWidth="1"/>
    <col min="8" max="8" width="7.28515625" style="8" bestFit="1" customWidth="1"/>
    <col min="9" max="10" width="11.28515625" style="8" hidden="1" customWidth="1"/>
    <col min="11" max="11" width="12.7109375" style="8" customWidth="1"/>
    <col min="12" max="12" width="11.28515625" style="8" customWidth="1"/>
    <col min="13" max="13" width="13.7109375" style="8" bestFit="1" customWidth="1"/>
    <col min="14" max="14" width="14.7109375" style="8" customWidth="1"/>
    <col min="15" max="15" width="19.28515625" style="8" customWidth="1"/>
    <col min="16" max="16384" width="8.7109375" style="8"/>
  </cols>
  <sheetData>
    <row r="2" spans="1:24" s="12" customFormat="1" ht="75" x14ac:dyDescent="0.25">
      <c r="A2" s="9" t="s">
        <v>7</v>
      </c>
      <c r="B2" s="9" t="s">
        <v>12</v>
      </c>
      <c r="C2" s="9" t="s">
        <v>13</v>
      </c>
      <c r="D2" s="9" t="s">
        <v>14</v>
      </c>
      <c r="E2" s="9" t="s">
        <v>15</v>
      </c>
      <c r="F2" s="9" t="s">
        <v>5</v>
      </c>
      <c r="G2" s="9" t="s">
        <v>4</v>
      </c>
      <c r="H2" s="10" t="s">
        <v>0</v>
      </c>
      <c r="I2" s="11" t="s">
        <v>8</v>
      </c>
      <c r="J2" s="11" t="s">
        <v>9</v>
      </c>
      <c r="K2" s="15" t="s">
        <v>1</v>
      </c>
      <c r="L2" s="15" t="s">
        <v>11</v>
      </c>
      <c r="M2" s="15" t="s">
        <v>10</v>
      </c>
      <c r="N2" s="15" t="s">
        <v>3</v>
      </c>
      <c r="O2" s="15" t="s">
        <v>2</v>
      </c>
      <c r="P2" s="8"/>
      <c r="Q2" s="8"/>
      <c r="R2" s="8"/>
      <c r="S2" s="8"/>
      <c r="T2" s="8"/>
      <c r="U2" s="8"/>
      <c r="V2" s="8"/>
      <c r="W2" s="8"/>
      <c r="X2" s="8"/>
    </row>
    <row r="3" spans="1:24" x14ac:dyDescent="0.25">
      <c r="A3" s="8" t="s">
        <v>24</v>
      </c>
      <c r="B3" s="8" t="s">
        <v>26</v>
      </c>
      <c r="C3" s="8" t="s">
        <v>25</v>
      </c>
      <c r="D3" s="8" t="s">
        <v>21</v>
      </c>
      <c r="E3" s="8" t="s">
        <v>21</v>
      </c>
      <c r="F3" s="8" t="s">
        <v>31</v>
      </c>
      <c r="H3" s="8">
        <v>2</v>
      </c>
      <c r="I3" s="16"/>
      <c r="J3" s="13"/>
      <c r="K3" s="14">
        <v>0</v>
      </c>
      <c r="L3" s="14">
        <f>PRODUCT(H3:K3)</f>
        <v>0</v>
      </c>
      <c r="M3" s="14"/>
      <c r="N3" s="14"/>
      <c r="O3" s="14">
        <f>SUM(L3:N3)</f>
        <v>0</v>
      </c>
    </row>
    <row r="4" spans="1:24" x14ac:dyDescent="0.25">
      <c r="F4" s="25" t="s">
        <v>32</v>
      </c>
    </row>
    <row r="5" spans="1:24" x14ac:dyDescent="0.25">
      <c r="A5" s="8" t="s">
        <v>27</v>
      </c>
      <c r="B5" s="8" t="s">
        <v>20</v>
      </c>
      <c r="C5" s="8" t="s">
        <v>25</v>
      </c>
      <c r="D5" s="8" t="s">
        <v>21</v>
      </c>
      <c r="E5" s="8" t="s">
        <v>21</v>
      </c>
      <c r="F5" s="8" t="s">
        <v>31</v>
      </c>
      <c r="H5" s="8">
        <v>1</v>
      </c>
      <c r="K5" s="13">
        <v>0</v>
      </c>
      <c r="L5" s="14">
        <f>PRODUCT(H5:K5)</f>
        <v>0</v>
      </c>
      <c r="M5" s="13"/>
      <c r="N5" s="13"/>
      <c r="O5" s="14">
        <f>SUM(L5:N5)</f>
        <v>0</v>
      </c>
    </row>
    <row r="6" spans="1:24" x14ac:dyDescent="0.25">
      <c r="F6" s="25" t="s">
        <v>32</v>
      </c>
    </row>
    <row r="7" spans="1:24" ht="15.75" thickBot="1" x14ac:dyDescent="0.3">
      <c r="K7" s="19"/>
      <c r="L7" s="19"/>
      <c r="M7" s="19"/>
      <c r="N7" s="19"/>
      <c r="O7" s="19"/>
    </row>
    <row r="8" spans="1:24" ht="19.5" thickBot="1" x14ac:dyDescent="0.3">
      <c r="A8" s="6"/>
      <c r="B8" s="7"/>
      <c r="C8" s="24" t="s">
        <v>6</v>
      </c>
      <c r="D8" s="18"/>
      <c r="J8" s="17"/>
      <c r="K8" s="21"/>
      <c r="L8" s="22">
        <f>SUM(L3,L5)</f>
        <v>0</v>
      </c>
      <c r="M8" s="22">
        <f t="shared" ref="M8:O8" si="0">SUM(M3,M5)</f>
        <v>0</v>
      </c>
      <c r="N8" s="22">
        <f t="shared" si="0"/>
        <v>0</v>
      </c>
      <c r="O8" s="23">
        <f t="shared" si="0"/>
        <v>0</v>
      </c>
      <c r="P8" s="18"/>
    </row>
    <row r="9" spans="1:24" x14ac:dyDescent="0.25">
      <c r="K9" s="20"/>
      <c r="L9" s="20"/>
      <c r="M9" s="20"/>
      <c r="N9" s="20"/>
      <c r="O9" s="20"/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FURNITURE BID Info</vt:lpstr>
      <vt:lpstr>ALTERNATES</vt:lpstr>
      <vt:lpstr>FABRIC-FRAME</vt:lpstr>
      <vt:lpstr>ALTERNATES!Print_Area</vt:lpstr>
      <vt:lpstr>'FURNITURE BID Info'!Print_Area</vt:lpstr>
      <vt:lpstr>ALTERNATES!Print_Titles</vt:lpstr>
      <vt:lpstr>'FURNITURE BID Info'!Print_Titles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Michael Schott</cp:lastModifiedBy>
  <cp:lastPrinted>2021-09-17T17:21:03Z</cp:lastPrinted>
  <dcterms:created xsi:type="dcterms:W3CDTF">2018-03-06T19:43:51Z</dcterms:created>
  <dcterms:modified xsi:type="dcterms:W3CDTF">2022-08-15T21:11:06Z</dcterms:modified>
</cp:coreProperties>
</file>