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edcourts-my.sharepoint.com/personal/bob_kelley_ca6_uscourts_gov/Documents/Desktop/"/>
    </mc:Choice>
  </mc:AlternateContent>
  <xr:revisionPtr revIDLastSave="259" documentId="8_{6C45D5C8-1805-4869-96E7-2D1E125C98FC}" xr6:coauthVersionLast="47" xr6:coauthVersionMax="47" xr10:uidLastSave="{01F78837-44BB-4B7F-B558-8ACC634F9CC8}"/>
  <bookViews>
    <workbookView xWindow="-120" yWindow="-120" windowWidth="29040" windowHeight="15720" xr2:uid="{00000000-000D-0000-FFFF-FFFF00000000}"/>
  </bookViews>
  <sheets>
    <sheet name="Furniture Bid" sheetId="27" r:id="rId1"/>
    <sheet name="FABRIC-FRAME" sheetId="4" state="hidden" r:id="rId2"/>
  </sheets>
  <definedNames>
    <definedName name="_xlnm.Print_Area" localSheetId="0">'Furniture Bid'!$B$1:$S$120</definedName>
    <definedName name="_xlnm.Print_Titles" localSheetId="0">'Furniture Bid'!$11:$11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116" i="27" l="1"/>
  <c r="P46" i="27"/>
  <c r="S46" i="27" s="1"/>
  <c r="P64" i="27"/>
  <c r="S64" i="27" s="1"/>
  <c r="P68" i="27"/>
  <c r="S68" i="27" s="1"/>
  <c r="P71" i="27"/>
  <c r="S71" i="27" s="1"/>
  <c r="P76" i="27"/>
  <c r="S76" i="27" s="1"/>
  <c r="P82" i="27"/>
  <c r="S82" i="27" s="1"/>
  <c r="P108" i="27"/>
  <c r="S108" i="27" s="1"/>
  <c r="P51" i="27"/>
  <c r="S51" i="27" s="1"/>
  <c r="P56" i="27"/>
  <c r="S56" i="27" s="1"/>
  <c r="P60" i="27"/>
  <c r="S60" i="27" s="1"/>
  <c r="P87" i="27"/>
  <c r="S87" i="27" s="1"/>
  <c r="P92" i="27"/>
  <c r="S92" i="27" s="1"/>
  <c r="P95" i="27"/>
  <c r="S95" i="27" s="1"/>
  <c r="P100" i="27"/>
  <c r="S100" i="27" s="1"/>
  <c r="P105" i="27"/>
  <c r="S105" i="27"/>
  <c r="P112" i="27"/>
  <c r="S112" i="27" s="1"/>
  <c r="P39" i="27" l="1"/>
  <c r="S39" i="27" s="1"/>
  <c r="P32" i="27"/>
  <c r="S32" i="27" s="1"/>
  <c r="P23" i="27"/>
  <c r="P14" i="27"/>
  <c r="S14" i="27" s="1"/>
  <c r="P116" i="27" l="1"/>
  <c r="S23" i="27"/>
  <c r="R116" i="27" s="1"/>
  <c r="S116" i="27" l="1"/>
  <c r="S118" i="27" s="1"/>
  <c r="M8" i="4" l="1"/>
  <c r="N8" i="4"/>
  <c r="L5" i="4"/>
  <c r="L3" i="4"/>
  <c r="O3" i="4" s="1"/>
  <c r="L8" i="4" l="1"/>
  <c r="O5" i="4"/>
  <c r="O8" i="4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<sst xmlns="http://schemas.openxmlformats.org/spreadsheetml/2006/main" count="235" uniqueCount="179">
  <si>
    <t>QTY</t>
  </si>
  <si>
    <t>UNIT PRICE</t>
  </si>
  <si>
    <t>TOTAL PRODUCT, DELIVERED, INSTALLED, FREIGHT, PER QUANTITY</t>
  </si>
  <si>
    <t>FREIGHT PER MFG.</t>
  </si>
  <si>
    <t>OPEN MARKET</t>
  </si>
  <si>
    <t>GSA SCHEDULE Please list GSA contract schedule</t>
  </si>
  <si>
    <t>Total</t>
  </si>
  <si>
    <t>Item #</t>
  </si>
  <si>
    <t xml:space="preserve">COST CEILING </t>
  </si>
  <si>
    <t>PROJECTED
COST</t>
  </si>
  <si>
    <t>INSTALLATION
COSTS</t>
  </si>
  <si>
    <t>EXTENDED COST</t>
  </si>
  <si>
    <t>VENDOR
FRAME</t>
  </si>
  <si>
    <t>VENDOR 
FABRIC</t>
  </si>
  <si>
    <t>PATTERN
FABRIC</t>
  </si>
  <si>
    <t>COLOR
FABRIC</t>
  </si>
  <si>
    <t>Contact Email Address:</t>
  </si>
  <si>
    <t>Contact Name:</t>
  </si>
  <si>
    <t>PO9080</t>
  </si>
  <si>
    <t>TBD</t>
  </si>
  <si>
    <t>TOTAL</t>
  </si>
  <si>
    <t>CH 02</t>
  </si>
  <si>
    <t>Grade C</t>
  </si>
  <si>
    <t>PO 9030</t>
  </si>
  <si>
    <t>SO 06</t>
  </si>
  <si>
    <t>Bidding Company Address:</t>
  </si>
  <si>
    <t>Bidding Company Phone:</t>
  </si>
  <si>
    <t>Bidding Company Name:</t>
  </si>
  <si>
    <t>GS-28F-0030U</t>
  </si>
  <si>
    <t>fabric is included in price of chair.</t>
  </si>
  <si>
    <t>SIXTH CIRCUIT COURT OF APPEALS</t>
  </si>
  <si>
    <t>FURNITURE SCHEDULE</t>
  </si>
  <si>
    <t>Room</t>
  </si>
  <si>
    <t>Room Name</t>
  </si>
  <si>
    <t>Key</t>
  </si>
  <si>
    <t>Description / Link</t>
  </si>
  <si>
    <t>Model #</t>
  </si>
  <si>
    <t>Finish</t>
  </si>
  <si>
    <t>Image</t>
  </si>
  <si>
    <t>QUOTED AS SPECIFIED</t>
  </si>
  <si>
    <t>CANNOT BE BID</t>
  </si>
  <si>
    <t>SUBSTUTUTE PROVIDED</t>
  </si>
  <si>
    <t>LEAD TIME    in Weeks</t>
  </si>
  <si>
    <t>INSTALL
COSTS</t>
  </si>
  <si>
    <t>FREIGHT
PER MFG.</t>
  </si>
  <si>
    <t>OFS</t>
  </si>
  <si>
    <t>Chamber Office</t>
  </si>
  <si>
    <t>SUBTOTALS</t>
  </si>
  <si>
    <t>T A B L E S</t>
  </si>
  <si>
    <t>Manufacture</t>
  </si>
  <si>
    <t>Steelcase</t>
  </si>
  <si>
    <t>JSI</t>
  </si>
  <si>
    <t>JSI Anthology</t>
  </si>
  <si>
    <t>Laminate Top and Base</t>
  </si>
  <si>
    <t>54"D x 144"W</t>
  </si>
  <si>
    <t>Small Conference Room</t>
  </si>
  <si>
    <t>SEATING</t>
  </si>
  <si>
    <t>Hon</t>
  </si>
  <si>
    <t>Cofi Chair</t>
  </si>
  <si>
    <t>Mangerial Height - Fixed Arms</t>
  </si>
  <si>
    <t>Quilt Stitching</t>
  </si>
  <si>
    <t>Frame: Black</t>
  </si>
  <si>
    <t xml:space="preserve">Fabric: </t>
  </si>
  <si>
    <t>Fabric Color: Whisper Cashew</t>
  </si>
  <si>
    <t>Tabe Base Color: Black</t>
  </si>
  <si>
    <t>Enwork Foundation Drum</t>
  </si>
  <si>
    <t>Power Spec: 6 Power + 2 USB A/C + 4 Data Openings + 1 Data Adapter+ 2 10' Power Cords</t>
  </si>
  <si>
    <t>Table Top: Formal Walnut</t>
  </si>
  <si>
    <t>Table Base: Black</t>
  </si>
  <si>
    <t>Steelecase</t>
  </si>
  <si>
    <t>Enwork</t>
  </si>
  <si>
    <t>Ocular Coupe 5</t>
  </si>
  <si>
    <t>Table Top Main: Planked Walnut</t>
  </si>
  <si>
    <t>Table Top Accent: Bisque Wenge</t>
  </si>
  <si>
    <t>Table Base: Dark PET</t>
  </si>
  <si>
    <t>60" Round</t>
  </si>
  <si>
    <t>Table Top: Creuse Grey Walnut</t>
  </si>
  <si>
    <t>Table Base: Inked Oak</t>
  </si>
  <si>
    <t>SitOnIt</t>
  </si>
  <si>
    <t>Sephen Chair</t>
  </si>
  <si>
    <t>Fabric Color: Element H2O</t>
  </si>
  <si>
    <t>Circuit Exec</t>
  </si>
  <si>
    <t>Small Conf (5)</t>
  </si>
  <si>
    <t>Mdm Conf (20)</t>
  </si>
  <si>
    <t>HR Conf (4)</t>
  </si>
  <si>
    <t>Small (HR) Conference Room</t>
  </si>
  <si>
    <t>Circuite Executive Meeting Room</t>
  </si>
  <si>
    <t>Medium Conference Rooms</t>
  </si>
  <si>
    <t>(2) POWER UNITS PER TABLE INCLUDE: (8)POWER(16 POWER TOTAL)? + (2) USB-A/C (4 USB-A/C TOTAL)? + (2) BLANK DATA PORTS (4 DATA OPENINGS TOTAL)? + (1) 12-PK DATA ADAPTER KIT</t>
  </si>
  <si>
    <t>Cincinnati, OH 45202</t>
  </si>
  <si>
    <t>100 E Fifth St</t>
  </si>
  <si>
    <t>Potter Stewart Courthouse</t>
  </si>
  <si>
    <t>Suite 320</t>
  </si>
  <si>
    <t>Power Spec: 1 power on tabletop w/ 10' power cord + 1 USB A/C @ table topw/ 10' power cord + 4 cable pods for data cables (not included)</t>
  </si>
  <si>
    <t>Crate and Barrel</t>
  </si>
  <si>
    <t>Apero Swivel Chair</t>
  </si>
  <si>
    <t>Small Meeting Room</t>
  </si>
  <si>
    <t>Fabric: Harwick Fog</t>
  </si>
  <si>
    <t>Global River</t>
  </si>
  <si>
    <t>42" Round Cocktail Table</t>
  </si>
  <si>
    <t>AC + USB Power</t>
  </si>
  <si>
    <t>Table legs: Black</t>
  </si>
  <si>
    <t>Table Top: Dark Espresso</t>
  </si>
  <si>
    <t>Pottery Barn</t>
  </si>
  <si>
    <t>Flower Marble Accent Table</t>
  </si>
  <si>
    <t>Quilted seat and back</t>
  </si>
  <si>
    <t>Wood sled base</t>
  </si>
  <si>
    <t xml:space="preserve">Fabric: Mayer Seville </t>
  </si>
  <si>
    <t>Sofa Leg: Cask</t>
  </si>
  <si>
    <t>Working Lounge</t>
  </si>
  <si>
    <t>Chair Poly Oyster White</t>
  </si>
  <si>
    <t>Sit On It</t>
  </si>
  <si>
    <t>Coact Booth</t>
  </si>
  <si>
    <t>Table Top: White Compact Laminate</t>
  </si>
  <si>
    <t>Viccarbe</t>
  </si>
  <si>
    <t>Base: White</t>
  </si>
  <si>
    <t>Burin Table H74 70 cm (27.5" square)</t>
  </si>
  <si>
    <t>Viccarbe | Burin | BUC70CB</t>
  </si>
  <si>
    <t>https://www.viccarbe.com/dimension/burin-designer-table-74cm-marble-oak/</t>
  </si>
  <si>
    <t>Knife Edge Square tabletop</t>
  </si>
  <si>
    <t>Compact Laminate tabletop</t>
  </si>
  <si>
    <t>Stitch: Color To Match Fabric</t>
  </si>
  <si>
    <t>HCFMU: Single Fabric</t>
  </si>
  <si>
    <t>STC: Standard Cylinder</t>
  </si>
  <si>
    <t>F: Fixed Arms - Black
S: All surface caster
.SB: Standard Black Base</t>
  </si>
  <si>
    <t>Apero Swivel Accent Chair + Reviews | Crate &amp; Barrel</t>
  </si>
  <si>
    <t>HCFMU.W0.STC.F.S.DAV13.QLTTC00.SB</t>
  </si>
  <si>
    <t>**Verify if All Surface Caster is Correct Choice</t>
  </si>
  <si>
    <t>Cofi Managerial Height Chair | HON Office Furniture</t>
  </si>
  <si>
    <t>BK2 High Back</t>
  </si>
  <si>
    <t xml:space="preserve">Fabric: Grade 2 </t>
  </si>
  <si>
    <t>25-1620003-0015</t>
  </si>
  <si>
    <t>TC:  Swivel Tilt Polished</t>
  </si>
  <si>
    <t>AR21: Charcoal alum fixed arms</t>
  </si>
  <si>
    <t>Base BT7; 3 star metal (black) BC5</t>
  </si>
  <si>
    <t xml:space="preserve">CH1: Std Cylinder </t>
  </si>
  <si>
    <t>CS5 - Carpet Caster (black)</t>
  </si>
  <si>
    <t>Chairbuilder | SitOnIt Seating</t>
  </si>
  <si>
    <t>TeekanTailored Sofa</t>
  </si>
  <si>
    <t>Teekan Tailored Lounge Seating | JSI Furniture</t>
  </si>
  <si>
    <t>Leg: Non-stackable Black</t>
  </si>
  <si>
    <t>Hana Chairs Un-Upholstered Set of 2 - Moooi</t>
  </si>
  <si>
    <t>No Arms/ Round Legs</t>
  </si>
  <si>
    <t>HN4 Metal Legs: Onyx</t>
  </si>
  <si>
    <t>C4: Ganging</t>
  </si>
  <si>
    <t>MBST: Tufted Back 35.75" H</t>
  </si>
  <si>
    <t>OFS - Coact - Lounge - Product</t>
  </si>
  <si>
    <t>3130084 Back Fabric: Arbor River (Gr 1)</t>
  </si>
  <si>
    <t>3130077 Seat &amp; Base Fabric: Lyric - Folk</t>
  </si>
  <si>
    <t>Parallon Café Table</t>
  </si>
  <si>
    <t xml:space="preserve"> Disc Base</t>
  </si>
  <si>
    <t>Flat Edge @ Top - No Power</t>
  </si>
  <si>
    <t>Parallon - Café &amp; Occasional Tables | SitOnIt Seating</t>
  </si>
  <si>
    <t>Table Top Color: Cask CSK</t>
  </si>
  <si>
    <t>Anthology Tables, Power, and Storage | JSI Furniture</t>
  </si>
  <si>
    <t>Soft Rectangular Top w/ Eased Edge</t>
  </si>
  <si>
    <t>Racetrack Leg Style</t>
  </si>
  <si>
    <t>66" Round w/ Access Door for wire mgmt</t>
  </si>
  <si>
    <t>Foundation™ Drum Conference Tables | Enwork</t>
  </si>
  <si>
    <t>River Tables: Lounge and Occasional Tables | Global</t>
  </si>
  <si>
    <t>14.5" H</t>
  </si>
  <si>
    <t>Flower Marble Accent Table (14.5") | Pottery Barn</t>
  </si>
  <si>
    <t>C+13:43 A S E G O O D S</t>
  </si>
  <si>
    <t>Move Counter Stool</t>
  </si>
  <si>
    <t>MOOOI HANA Dining Chair  Un-upholstered</t>
  </si>
  <si>
    <t>Chair Poly Terracotta</t>
  </si>
  <si>
    <t>Leg: Non-stackable Chrome</t>
  </si>
  <si>
    <t>No Arms</t>
  </si>
  <si>
    <t>Soft Glides</t>
  </si>
  <si>
    <t>Move Stackable Chairs &amp; Classroom Seating | Steelcase</t>
  </si>
  <si>
    <t>Fabric Color: Dew 642-004</t>
  </si>
  <si>
    <t>Hana Chair Un-Upholstered Non Stackable Chrome Legs Shell Terracotta 8718282380445</t>
  </si>
  <si>
    <t>Table Top: Uptown Walnut TL-14</t>
  </si>
  <si>
    <t>Leg: Lux Coatings Matte Brass 4822</t>
  </si>
  <si>
    <t>Poly: Arctic White 6009</t>
  </si>
  <si>
    <t>Upholstered Seat: Foundation Ivory 5879</t>
  </si>
  <si>
    <t xml:space="preserve"> </t>
  </si>
  <si>
    <t>Delivery Address</t>
  </si>
  <si>
    <t>Or Equal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</si>
</sst>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&quot;$&quot;#,##0.00"/>
  </numFmts>
  <fonts count="2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4"/>
      <color rgb="FF000000"/>
      <name val="Times New Roman"/>
      <family val="1"/>
    </font>
    <font>
      <b/>
      <sz val="18"/>
      <color theme="1"/>
      <name val="Calibri"/>
      <family val="2"/>
      <scheme val="minor"/>
    </font>
    <font>
      <sz val="10"/>
      <color rgb="FF757575"/>
      <name val="Inherit"/>
    </font>
    <font>
      <sz val="10"/>
      <color rgb="FF757575"/>
      <name val="Arial"/>
      <family val="2"/>
    </font>
    <font>
      <sz val="9"/>
      <color rgb="FF000000"/>
      <name val="Arial"/>
      <family val="2"/>
    </font>
    <font>
      <sz val="10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6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rgb="FFFF0000"/>
      </left>
      <right style="thin">
        <color theme="0" tint="-0.24994659260841701"/>
      </right>
      <top style="medium">
        <color rgb="FFFF0000"/>
      </top>
      <bottom style="medium">
        <color rgb="FFFF0000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rgb="FFFF0000"/>
      </top>
      <bottom style="medium">
        <color rgb="FFFF0000"/>
      </bottom>
      <diagonal/>
    </border>
    <border>
      <left style="thin">
        <color theme="0" tint="-0.24994659260841701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0" tint="-0.34998626667073579"/>
      </left>
      <right/>
      <top/>
      <bottom style="medium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theme="0" tint="-0.34998626667073579"/>
      </left>
      <right/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medium">
        <color indexed="64"/>
      </top>
      <bottom/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34998626667073579"/>
      </left>
      <right style="thin">
        <color indexed="64"/>
      </right>
      <top/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theme="1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44" fontId="8" fillId="0" borderId="0" applyFont="0" applyFill="0" applyBorder="0" applyAlignment="0" applyProtection="0"/>
  </cellStyleXfs>
  <cellXfs count="28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5" xfId="0" applyBorder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42" fontId="1" fillId="0" borderId="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3" borderId="5" xfId="0" applyFill="1" applyBorder="1"/>
    <xf numFmtId="44" fontId="0" fillId="3" borderId="5" xfId="0" applyNumberFormat="1" applyFill="1" applyBorder="1"/>
    <xf numFmtId="0" fontId="1" fillId="3" borderId="5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42" fontId="0" fillId="0" borderId="10" xfId="0" applyNumberFormat="1" applyBorder="1"/>
    <xf numFmtId="42" fontId="0" fillId="0" borderId="11" xfId="0" applyNumberFormat="1" applyBorder="1"/>
    <xf numFmtId="42" fontId="0" fillId="0" borderId="12" xfId="0" applyNumberFormat="1" applyBorder="1"/>
    <xf numFmtId="0" fontId="3" fillId="0" borderId="13" xfId="0" applyFont="1" applyBorder="1" applyAlignment="1">
      <alignment horizontal="center" vertical="center"/>
    </xf>
    <xf numFmtId="0" fontId="7" fillId="0" borderId="5" xfId="0" applyFont="1" applyBorder="1"/>
    <xf numFmtId="0" fontId="1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4" fontId="4" fillId="0" borderId="0" xfId="0" applyNumberFormat="1" applyFont="1" applyAlignment="1" applyProtection="1">
      <alignment horizontal="center" vertical="center"/>
      <protection locked="0"/>
    </xf>
    <xf numFmtId="164" fontId="0" fillId="0" borderId="0" xfId="0" applyNumberFormat="1" applyAlignment="1">
      <alignment horizontal="center" vertical="center"/>
    </xf>
    <xf numFmtId="44" fontId="11" fillId="0" borderId="0" xfId="0" applyNumberFormat="1" applyFont="1" applyAlignment="1">
      <alignment horizontal="center" vertical="center"/>
    </xf>
    <xf numFmtId="0" fontId="11" fillId="0" borderId="0" xfId="0" applyFont="1" applyAlignment="1" applyProtection="1">
      <alignment horizontal="center" vertical="center" wrapText="1"/>
      <protection locked="0"/>
    </xf>
    <xf numFmtId="0" fontId="13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44" fontId="10" fillId="0" borderId="19" xfId="0" applyNumberFormat="1" applyFont="1" applyBorder="1" applyAlignment="1">
      <alignment horizontal="center" vertical="center"/>
    </xf>
    <xf numFmtId="164" fontId="10" fillId="0" borderId="19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44" fontId="10" fillId="2" borderId="22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44" fontId="10" fillId="0" borderId="26" xfId="0" applyNumberFormat="1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 wrapText="1"/>
    </xf>
    <xf numFmtId="44" fontId="10" fillId="0" borderId="28" xfId="0" applyNumberFormat="1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44" fontId="10" fillId="4" borderId="28" xfId="2" applyFont="1" applyFill="1" applyBorder="1" applyAlignment="1">
      <alignment horizontal="center" vertical="center" wrapText="1"/>
    </xf>
    <xf numFmtId="44" fontId="10" fillId="4" borderId="29" xfId="2" applyFont="1" applyFill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 wrapText="1"/>
    </xf>
    <xf numFmtId="44" fontId="10" fillId="0" borderId="33" xfId="0" applyNumberFormat="1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44" fontId="10" fillId="0" borderId="33" xfId="0" applyNumberFormat="1" applyFont="1" applyBorder="1" applyAlignment="1">
      <alignment horizontal="center" vertical="center"/>
    </xf>
    <xf numFmtId="44" fontId="10" fillId="4" borderId="33" xfId="2" applyFont="1" applyFill="1" applyBorder="1" applyAlignment="1">
      <alignment horizontal="center" vertical="center" wrapText="1"/>
    </xf>
    <xf numFmtId="164" fontId="10" fillId="4" borderId="33" xfId="2" applyNumberFormat="1" applyFont="1" applyFill="1" applyBorder="1" applyAlignment="1">
      <alignment horizontal="center" vertical="center" wrapText="1"/>
    </xf>
    <xf numFmtId="44" fontId="10" fillId="4" borderId="34" xfId="2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/>
    </xf>
    <xf numFmtId="0" fontId="6" fillId="0" borderId="37" xfId="1" applyBorder="1" applyAlignment="1">
      <alignment horizontal="center" vertical="center" wrapText="1"/>
    </xf>
    <xf numFmtId="44" fontId="10" fillId="0" borderId="24" xfId="0" applyNumberFormat="1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44" fontId="10" fillId="0" borderId="24" xfId="0" applyNumberFormat="1" applyFont="1" applyBorder="1" applyAlignment="1">
      <alignment horizontal="center" vertical="center"/>
    </xf>
    <xf numFmtId="44" fontId="10" fillId="4" borderId="24" xfId="2" applyFont="1" applyFill="1" applyBorder="1" applyAlignment="1">
      <alignment horizontal="center" vertical="center" wrapText="1"/>
    </xf>
    <xf numFmtId="164" fontId="10" fillId="4" borderId="24" xfId="2" applyNumberFormat="1" applyFont="1" applyFill="1" applyBorder="1" applyAlignment="1">
      <alignment horizontal="center" vertical="center" wrapText="1"/>
    </xf>
    <xf numFmtId="44" fontId="10" fillId="4" borderId="38" xfId="2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44" fontId="10" fillId="0" borderId="31" xfId="0" applyNumberFormat="1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44" fontId="10" fillId="0" borderId="31" xfId="0" applyNumberFormat="1" applyFont="1" applyBorder="1" applyAlignment="1">
      <alignment horizontal="center" vertical="center"/>
    </xf>
    <xf numFmtId="44" fontId="10" fillId="4" borderId="31" xfId="0" applyNumberFormat="1" applyFont="1" applyFill="1" applyBorder="1" applyAlignment="1">
      <alignment horizontal="center" vertical="center" wrapText="1"/>
    </xf>
    <xf numFmtId="44" fontId="10" fillId="4" borderId="43" xfId="0" applyNumberFormat="1" applyFont="1" applyFill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/>
    </xf>
    <xf numFmtId="44" fontId="10" fillId="0" borderId="4" xfId="0" applyNumberFormat="1" applyFont="1" applyBorder="1" applyAlignment="1">
      <alignment horizontal="center" vertical="center"/>
    </xf>
    <xf numFmtId="44" fontId="10" fillId="0" borderId="37" xfId="0" applyNumberFormat="1" applyFont="1" applyBorder="1" applyAlignment="1">
      <alignment horizontal="center" vertical="center"/>
    </xf>
    <xf numFmtId="44" fontId="6" fillId="0" borderId="37" xfId="1" applyNumberForma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/>
    </xf>
    <xf numFmtId="44" fontId="10" fillId="0" borderId="39" xfId="0" applyNumberFormat="1" applyFont="1" applyBorder="1" applyAlignment="1">
      <alignment horizontal="center" vertical="center"/>
    </xf>
    <xf numFmtId="44" fontId="10" fillId="0" borderId="36" xfId="0" applyNumberFormat="1" applyFont="1" applyBorder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44" fontId="10" fillId="0" borderId="0" xfId="0" applyNumberFormat="1" applyFont="1" applyAlignment="1">
      <alignment horizontal="center" vertical="center"/>
    </xf>
    <xf numFmtId="44" fontId="6" fillId="0" borderId="0" xfId="1" applyNumberForma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44" fontId="11" fillId="0" borderId="31" xfId="0" applyNumberFormat="1" applyFont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1" fillId="2" borderId="21" xfId="0" applyNumberFormat="1" applyFont="1" applyFill="1" applyBorder="1" applyAlignment="1">
      <alignment horizontal="center" vertical="center" wrapText="1"/>
    </xf>
    <xf numFmtId="44" fontId="10" fillId="0" borderId="30" xfId="0" applyNumberFormat="1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44" fontId="10" fillId="0" borderId="51" xfId="0" applyNumberFormat="1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vertical="center" wrapText="1"/>
    </xf>
    <xf numFmtId="44" fontId="11" fillId="2" borderId="24" xfId="0" applyNumberFormat="1" applyFont="1" applyFill="1" applyBorder="1" applyAlignment="1">
      <alignment horizontal="center" vertical="center" wrapText="1"/>
    </xf>
    <xf numFmtId="0" fontId="14" fillId="5" borderId="0" xfId="0" applyFont="1" applyFill="1" applyAlignment="1">
      <alignment horizontal="center" vertical="center"/>
    </xf>
    <xf numFmtId="0" fontId="14" fillId="5" borderId="24" xfId="0" applyFont="1" applyFill="1" applyBorder="1" applyAlignment="1">
      <alignment horizontal="center" vertical="center"/>
    </xf>
    <xf numFmtId="44" fontId="10" fillId="4" borderId="53" xfId="2" applyFont="1" applyFill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44" fontId="10" fillId="4" borderId="28" xfId="0" applyNumberFormat="1" applyFont="1" applyFill="1" applyBorder="1" applyAlignment="1">
      <alignment horizontal="center" vertical="center" wrapText="1"/>
    </xf>
    <xf numFmtId="44" fontId="10" fillId="4" borderId="33" xfId="0" applyNumberFormat="1" applyFont="1" applyFill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44" fontId="10" fillId="4" borderId="24" xfId="0" applyNumberFormat="1" applyFont="1" applyFill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/>
    </xf>
    <xf numFmtId="44" fontId="10" fillId="4" borderId="28" xfId="0" applyNumberFormat="1" applyFont="1" applyFill="1" applyBorder="1" applyAlignment="1">
      <alignment horizontal="center" vertical="center"/>
    </xf>
    <xf numFmtId="44" fontId="10" fillId="4" borderId="33" xfId="0" applyNumberFormat="1" applyFont="1" applyFill="1" applyBorder="1" applyAlignment="1">
      <alignment horizontal="center" vertical="center"/>
    </xf>
    <xf numFmtId="44" fontId="10" fillId="4" borderId="24" xfId="0" applyNumberFormat="1" applyFont="1" applyFill="1" applyBorder="1" applyAlignment="1">
      <alignment horizontal="center" vertical="center"/>
    </xf>
    <xf numFmtId="44" fontId="10" fillId="0" borderId="26" xfId="0" applyNumberFormat="1" applyFont="1" applyBorder="1" applyAlignment="1">
      <alignment horizontal="center" vertical="center"/>
    </xf>
    <xf numFmtId="0" fontId="4" fillId="0" borderId="0" xfId="0" applyFont="1" applyAlignment="1" applyProtection="1">
      <alignment horizontal="right" vertical="center"/>
      <protection locked="0"/>
    </xf>
    <xf numFmtId="0" fontId="10" fillId="2" borderId="54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6" borderId="41" xfId="0" applyFont="1" applyFill="1" applyBorder="1" applyAlignment="1">
      <alignment horizontal="center" vertical="center" wrapText="1"/>
    </xf>
    <xf numFmtId="0" fontId="10" fillId="2" borderId="55" xfId="0" applyFont="1" applyFill="1" applyBorder="1" applyAlignment="1">
      <alignment horizontal="center" vertical="center" wrapText="1"/>
    </xf>
    <xf numFmtId="0" fontId="10" fillId="2" borderId="4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/>
    </xf>
    <xf numFmtId="44" fontId="10" fillId="0" borderId="56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0" fillId="0" borderId="52" xfId="0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44" fontId="11" fillId="0" borderId="19" xfId="0" applyNumberFormat="1" applyFont="1" applyBorder="1" applyAlignment="1">
      <alignment horizontal="center" vertical="center"/>
    </xf>
    <xf numFmtId="164" fontId="11" fillId="0" borderId="19" xfId="0" applyNumberFormat="1" applyFont="1" applyBorder="1" applyAlignment="1">
      <alignment horizontal="center" vertical="center"/>
    </xf>
    <xf numFmtId="0" fontId="11" fillId="0" borderId="58" xfId="0" applyFont="1" applyBorder="1" applyAlignment="1">
      <alignment horizontal="center" vertical="center"/>
    </xf>
    <xf numFmtId="0" fontId="12" fillId="0" borderId="20" xfId="0" applyFont="1" applyBorder="1" applyAlignment="1" applyProtection="1">
      <alignment horizontal="center" vertical="center" wrapText="1"/>
      <protection locked="0"/>
    </xf>
    <xf numFmtId="0" fontId="12" fillId="0" borderId="59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textRotation="90" wrapText="1"/>
      <protection locked="0"/>
    </xf>
    <xf numFmtId="0" fontId="11" fillId="0" borderId="59" xfId="0" applyFont="1" applyBorder="1" applyAlignment="1" applyProtection="1">
      <alignment horizontal="center" vertical="center"/>
      <protection locked="0"/>
    </xf>
    <xf numFmtId="13" fontId="10" fillId="0" borderId="4" xfId="0" applyNumberFormat="1" applyFont="1" applyBorder="1" applyAlignment="1">
      <alignment horizontal="center" vertical="center"/>
    </xf>
    <xf numFmtId="0" fontId="6" fillId="0" borderId="37" xfId="1" applyNumberFormat="1" applyBorder="1" applyAlignment="1">
      <alignment horizontal="center" vertical="center" wrapText="1"/>
    </xf>
    <xf numFmtId="13" fontId="10" fillId="0" borderId="37" xfId="0" applyNumberFormat="1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44" fontId="10" fillId="4" borderId="31" xfId="2" applyFont="1" applyFill="1" applyBorder="1" applyAlignment="1">
      <alignment horizontal="center" vertical="center" wrapText="1"/>
    </xf>
    <xf numFmtId="44" fontId="10" fillId="4" borderId="43" xfId="2" applyFont="1" applyFill="1" applyBorder="1" applyAlignment="1">
      <alignment horizontal="center" vertical="center" wrapText="1"/>
    </xf>
    <xf numFmtId="44" fontId="10" fillId="4" borderId="27" xfId="2" applyFont="1" applyFill="1" applyBorder="1" applyAlignment="1">
      <alignment horizontal="center" vertical="center" wrapText="1"/>
    </xf>
    <xf numFmtId="44" fontId="10" fillId="4" borderId="60" xfId="2" applyFont="1" applyFill="1" applyBorder="1" applyAlignment="1">
      <alignment horizontal="center" vertical="center" wrapText="1"/>
    </xf>
    <xf numFmtId="44" fontId="10" fillId="0" borderId="21" xfId="0" applyNumberFormat="1" applyFont="1" applyBorder="1" applyAlignment="1">
      <alignment horizontal="center" vertical="center"/>
    </xf>
    <xf numFmtId="44" fontId="10" fillId="0" borderId="21" xfId="2" applyFont="1" applyBorder="1" applyAlignment="1">
      <alignment horizontal="center" vertical="center"/>
    </xf>
    <xf numFmtId="164" fontId="10" fillId="0" borderId="21" xfId="2" applyNumberFormat="1" applyFont="1" applyBorder="1" applyAlignment="1">
      <alignment horizontal="center" vertical="center"/>
    </xf>
    <xf numFmtId="44" fontId="11" fillId="5" borderId="18" xfId="2" applyFont="1" applyFill="1" applyBorder="1" applyAlignment="1">
      <alignment horizontal="center" vertical="center"/>
    </xf>
    <xf numFmtId="44" fontId="10" fillId="4" borderId="38" xfId="0" applyNumberFormat="1" applyFont="1" applyFill="1" applyBorder="1" applyAlignment="1">
      <alignment horizontal="center" vertical="center" wrapText="1"/>
    </xf>
    <xf numFmtId="44" fontId="10" fillId="4" borderId="31" xfId="0" applyNumberFormat="1" applyFont="1" applyFill="1" applyBorder="1" applyAlignment="1">
      <alignment horizontal="center" vertical="center"/>
    </xf>
    <xf numFmtId="44" fontId="10" fillId="4" borderId="43" xfId="0" applyNumberFormat="1" applyFont="1" applyFill="1" applyBorder="1" applyAlignment="1">
      <alignment horizontal="center" vertical="center"/>
    </xf>
    <xf numFmtId="0" fontId="10" fillId="2" borderId="50" xfId="0" applyFont="1" applyFill="1" applyBorder="1" applyAlignment="1">
      <alignment horizontal="center" vertical="center" wrapText="1"/>
    </xf>
    <xf numFmtId="0" fontId="10" fillId="2" borderId="40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/>
    </xf>
    <xf numFmtId="44" fontId="10" fillId="0" borderId="32" xfId="0" applyNumberFormat="1" applyFont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 wrapText="1"/>
    </xf>
    <xf numFmtId="44" fontId="10" fillId="0" borderId="25" xfId="0" applyNumberFormat="1" applyFont="1" applyBorder="1" applyAlignment="1">
      <alignment horizontal="center" vertical="center"/>
    </xf>
    <xf numFmtId="44" fontId="11" fillId="0" borderId="26" xfId="0" applyNumberFormat="1" applyFont="1" applyBorder="1" applyAlignment="1">
      <alignment horizontal="center" vertical="center"/>
    </xf>
    <xf numFmtId="44" fontId="10" fillId="4" borderId="26" xfId="0" applyNumberFormat="1" applyFont="1" applyFill="1" applyBorder="1" applyAlignment="1">
      <alignment horizontal="center" vertical="center"/>
    </xf>
    <xf numFmtId="44" fontId="10" fillId="4" borderId="61" xfId="0" applyNumberFormat="1" applyFont="1" applyFill="1" applyBorder="1" applyAlignment="1">
      <alignment horizontal="center" vertical="center"/>
    </xf>
    <xf numFmtId="44" fontId="10" fillId="4" borderId="62" xfId="2" applyFont="1" applyFill="1" applyBorder="1" applyAlignment="1">
      <alignment horizontal="center" vertical="center" wrapText="1"/>
    </xf>
    <xf numFmtId="44" fontId="10" fillId="4" borderId="63" xfId="2" applyFont="1" applyFill="1" applyBorder="1" applyAlignment="1">
      <alignment horizontal="center" vertical="center" wrapText="1"/>
    </xf>
    <xf numFmtId="44" fontId="10" fillId="4" borderId="64" xfId="2" applyFont="1" applyFill="1" applyBorder="1" applyAlignment="1">
      <alignment horizontal="center" vertical="center" wrapText="1"/>
    </xf>
    <xf numFmtId="164" fontId="10" fillId="4" borderId="64" xfId="2" applyNumberFormat="1" applyFont="1" applyFill="1" applyBorder="1" applyAlignment="1">
      <alignment horizontal="center" vertical="center" wrapText="1"/>
    </xf>
    <xf numFmtId="44" fontId="10" fillId="4" borderId="65" xfId="2" applyFont="1" applyFill="1" applyBorder="1" applyAlignment="1">
      <alignment horizontal="center" vertical="center" wrapText="1"/>
    </xf>
    <xf numFmtId="44" fontId="10" fillId="4" borderId="59" xfId="2" applyFont="1" applyFill="1" applyBorder="1" applyAlignment="1">
      <alignment horizontal="center" vertical="center" wrapText="1"/>
    </xf>
    <xf numFmtId="164" fontId="10" fillId="4" borderId="59" xfId="2" applyNumberFormat="1" applyFont="1" applyFill="1" applyBorder="1" applyAlignment="1">
      <alignment horizontal="center" vertical="center" wrapText="1"/>
    </xf>
    <xf numFmtId="44" fontId="16" fillId="0" borderId="37" xfId="0" applyNumberFormat="1" applyFont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4" fillId="0" borderId="0" xfId="0" applyFont="1" applyAlignment="1">
      <alignment horizontal="right" vertical="center"/>
    </xf>
    <xf numFmtId="14" fontId="4" fillId="0" borderId="0" xfId="0" applyNumberFormat="1" applyFont="1" applyAlignment="1">
      <alignment horizontal="center" vertical="center"/>
    </xf>
    <xf numFmtId="0" fontId="6" fillId="0" borderId="27" xfId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6" fillId="0" borderId="24" xfId="1" applyBorder="1" applyAlignment="1">
      <alignment horizontal="center" vertical="center" wrapText="1"/>
    </xf>
    <xf numFmtId="44" fontId="10" fillId="0" borderId="30" xfId="0" applyNumberFormat="1" applyFont="1" applyBorder="1" applyAlignment="1">
      <alignment horizontal="center" vertical="center" wrapText="1"/>
    </xf>
    <xf numFmtId="0" fontId="17" fillId="0" borderId="0" xfId="0" applyFont="1"/>
    <xf numFmtId="0" fontId="17" fillId="0" borderId="54" xfId="0" applyFont="1" applyBorder="1"/>
    <xf numFmtId="0" fontId="19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/>
    </xf>
    <xf numFmtId="44" fontId="10" fillId="7" borderId="31" xfId="0" applyNumberFormat="1" applyFont="1" applyFill="1" applyBorder="1" applyAlignment="1">
      <alignment horizontal="center" vertical="center"/>
    </xf>
    <xf numFmtId="0" fontId="6" fillId="0" borderId="0" xfId="1" applyAlignment="1">
      <alignment horizontal="center" vertical="top"/>
    </xf>
    <xf numFmtId="0" fontId="21" fillId="0" borderId="0" xfId="0" applyFont="1"/>
    <xf numFmtId="0" fontId="6" fillId="0" borderId="0" xfId="1" applyAlignment="1">
      <alignment horizontal="center" vertical="center" wrapText="1"/>
    </xf>
    <xf numFmtId="0" fontId="6" fillId="0" borderId="66" xfId="1" applyBorder="1" applyAlignment="1">
      <alignment horizontal="center" vertical="top"/>
    </xf>
    <xf numFmtId="0" fontId="0" fillId="0" borderId="26" xfId="0" applyBorder="1"/>
    <xf numFmtId="0" fontId="6" fillId="0" borderId="37" xfId="1" applyBorder="1" applyAlignment="1">
      <alignment horizontal="center" vertical="top"/>
    </xf>
    <xf numFmtId="0" fontId="22" fillId="0" borderId="0" xfId="0" applyFont="1"/>
    <xf numFmtId="0" fontId="6" fillId="0" borderId="41" xfId="1" applyBorder="1" applyAlignment="1">
      <alignment horizontal="center" vertical="top"/>
    </xf>
    <xf numFmtId="0" fontId="17" fillId="0" borderId="26" xfId="0" applyFont="1" applyBorder="1"/>
    <xf numFmtId="0" fontId="10" fillId="0" borderId="0" xfId="0" applyFont="1" applyAlignment="1">
      <alignment vertical="top" wrapText="1"/>
    </xf>
    <xf numFmtId="0" fontId="10" fillId="4" borderId="33" xfId="0" applyFont="1" applyFill="1" applyBorder="1" applyAlignment="1">
      <alignment horizontal="center" vertical="center" wrapText="1"/>
    </xf>
    <xf numFmtId="0" fontId="10" fillId="4" borderId="24" xfId="0" applyFont="1" applyFill="1" applyBorder="1" applyAlignment="1">
      <alignment horizontal="center" vertical="center" wrapText="1"/>
    </xf>
    <xf numFmtId="44" fontId="10" fillId="5" borderId="31" xfId="0" applyNumberFormat="1" applyFont="1" applyFill="1" applyBorder="1" applyAlignment="1">
      <alignment horizontal="center" vertical="center" wrapText="1"/>
    </xf>
    <xf numFmtId="44" fontId="10" fillId="5" borderId="24" xfId="0" applyNumberFormat="1" applyFont="1" applyFill="1" applyBorder="1" applyAlignment="1">
      <alignment horizontal="center" vertical="center" wrapText="1"/>
    </xf>
    <xf numFmtId="44" fontId="10" fillId="5" borderId="31" xfId="0" applyNumberFormat="1" applyFont="1" applyFill="1" applyBorder="1" applyAlignment="1">
      <alignment horizontal="center" vertical="center"/>
    </xf>
    <xf numFmtId="44" fontId="10" fillId="5" borderId="26" xfId="0" applyNumberFormat="1" applyFont="1" applyFill="1" applyBorder="1" applyAlignment="1">
      <alignment horizontal="center" vertical="center"/>
    </xf>
    <xf numFmtId="44" fontId="10" fillId="5" borderId="28" xfId="2" applyFont="1" applyFill="1" applyBorder="1" applyAlignment="1">
      <alignment horizontal="center" vertical="center" wrapText="1"/>
    </xf>
    <xf numFmtId="44" fontId="10" fillId="5" borderId="33" xfId="2" applyFont="1" applyFill="1" applyBorder="1" applyAlignment="1">
      <alignment horizontal="center" vertical="center" wrapText="1"/>
    </xf>
    <xf numFmtId="44" fontId="10" fillId="5" borderId="24" xfId="2" applyFont="1" applyFill="1" applyBorder="1" applyAlignment="1">
      <alignment horizontal="center" vertical="center" wrapText="1"/>
    </xf>
    <xf numFmtId="44" fontId="10" fillId="0" borderId="28" xfId="0" applyNumberFormat="1" applyFont="1" applyBorder="1" applyAlignment="1">
      <alignment horizontal="center" vertical="center"/>
    </xf>
    <xf numFmtId="44" fontId="10" fillId="0" borderId="33" xfId="0" applyNumberFormat="1" applyFont="1" applyBorder="1" applyAlignment="1">
      <alignment horizontal="center" vertical="center"/>
    </xf>
    <xf numFmtId="44" fontId="10" fillId="0" borderId="24" xfId="0" applyNumberFormat="1" applyFont="1" applyBorder="1" applyAlignment="1">
      <alignment horizontal="center" vertical="center"/>
    </xf>
    <xf numFmtId="44" fontId="10" fillId="4" borderId="28" xfId="0" applyNumberFormat="1" applyFont="1" applyFill="1" applyBorder="1" applyAlignment="1">
      <alignment horizontal="center" vertical="center"/>
    </xf>
    <xf numFmtId="44" fontId="10" fillId="4" borderId="33" xfId="0" applyNumberFormat="1" applyFont="1" applyFill="1" applyBorder="1" applyAlignment="1">
      <alignment horizontal="center" vertical="center"/>
    </xf>
    <xf numFmtId="44" fontId="10" fillId="4" borderId="24" xfId="0" applyNumberFormat="1" applyFont="1" applyFill="1" applyBorder="1" applyAlignment="1">
      <alignment horizontal="center" vertical="center"/>
    </xf>
    <xf numFmtId="44" fontId="10" fillId="4" borderId="60" xfId="0" applyNumberFormat="1" applyFont="1" applyFill="1" applyBorder="1" applyAlignment="1">
      <alignment horizontal="center" vertical="center"/>
    </xf>
    <xf numFmtId="44" fontId="10" fillId="4" borderId="34" xfId="0" applyNumberFormat="1" applyFont="1" applyFill="1" applyBorder="1" applyAlignment="1">
      <alignment horizontal="center" vertical="center"/>
    </xf>
    <xf numFmtId="44" fontId="10" fillId="4" borderId="38" xfId="0" applyNumberFormat="1" applyFont="1" applyFill="1" applyBorder="1" applyAlignment="1">
      <alignment horizontal="center" vertical="center"/>
    </xf>
    <xf numFmtId="44" fontId="10" fillId="4" borderId="27" xfId="0" applyNumberFormat="1" applyFont="1" applyFill="1" applyBorder="1" applyAlignment="1">
      <alignment horizontal="center" vertical="center"/>
    </xf>
    <xf numFmtId="44" fontId="10" fillId="5" borderId="27" xfId="0" applyNumberFormat="1" applyFont="1" applyFill="1" applyBorder="1" applyAlignment="1">
      <alignment horizontal="center" vertical="center"/>
    </xf>
    <xf numFmtId="44" fontId="10" fillId="5" borderId="33" xfId="0" applyNumberFormat="1" applyFont="1" applyFill="1" applyBorder="1" applyAlignment="1">
      <alignment horizontal="center" vertical="center"/>
    </xf>
    <xf numFmtId="44" fontId="10" fillId="5" borderId="24" xfId="0" applyNumberFormat="1" applyFont="1" applyFill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44" fontId="10" fillId="4" borderId="27" xfId="2" applyFont="1" applyFill="1" applyBorder="1" applyAlignment="1">
      <alignment horizontal="center" vertical="center" wrapText="1"/>
    </xf>
    <xf numFmtId="44" fontId="10" fillId="4" borderId="33" xfId="2" applyFont="1" applyFill="1" applyBorder="1" applyAlignment="1">
      <alignment horizontal="center" vertical="center" wrapText="1"/>
    </xf>
    <xf numFmtId="44" fontId="10" fillId="4" borderId="24" xfId="2" applyFont="1" applyFill="1" applyBorder="1" applyAlignment="1">
      <alignment horizontal="center" vertical="center" wrapText="1"/>
    </xf>
    <xf numFmtId="164" fontId="10" fillId="4" borderId="27" xfId="2" applyNumberFormat="1" applyFont="1" applyFill="1" applyBorder="1" applyAlignment="1">
      <alignment horizontal="center" vertical="center" wrapText="1"/>
    </xf>
    <xf numFmtId="164" fontId="10" fillId="4" borderId="33" xfId="2" applyNumberFormat="1" applyFont="1" applyFill="1" applyBorder="1" applyAlignment="1">
      <alignment horizontal="center" vertical="center" wrapText="1"/>
    </xf>
    <xf numFmtId="164" fontId="10" fillId="4" borderId="24" xfId="2" applyNumberFormat="1" applyFont="1" applyFill="1" applyBorder="1" applyAlignment="1">
      <alignment horizontal="center" vertical="center" wrapText="1"/>
    </xf>
    <xf numFmtId="44" fontId="10" fillId="4" borderId="60" xfId="2" applyFont="1" applyFill="1" applyBorder="1" applyAlignment="1">
      <alignment horizontal="center" vertical="center" wrapText="1"/>
    </xf>
    <xf numFmtId="44" fontId="10" fillId="4" borderId="34" xfId="2" applyFont="1" applyFill="1" applyBorder="1" applyAlignment="1">
      <alignment horizontal="center" vertical="center" wrapText="1"/>
    </xf>
    <xf numFmtId="44" fontId="10" fillId="4" borderId="38" xfId="2" applyFont="1" applyFill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44" fontId="10" fillId="0" borderId="28" xfId="0" applyNumberFormat="1" applyFont="1" applyBorder="1" applyAlignment="1">
      <alignment horizontal="center" vertical="center" wrapText="1"/>
    </xf>
    <xf numFmtId="44" fontId="10" fillId="0" borderId="33" xfId="0" applyNumberFormat="1" applyFont="1" applyBorder="1" applyAlignment="1">
      <alignment horizontal="center" vertical="center" wrapText="1"/>
    </xf>
    <xf numFmtId="44" fontId="10" fillId="0" borderId="24" xfId="0" applyNumberFormat="1" applyFont="1" applyBorder="1" applyAlignment="1">
      <alignment horizontal="center" vertical="center" wrapText="1"/>
    </xf>
    <xf numFmtId="0" fontId="5" fillId="0" borderId="45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0" fillId="4" borderId="1" xfId="0" applyFill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6" fillId="4" borderId="1" xfId="1" applyFill="1" applyBorder="1" applyAlignment="1" applyProtection="1">
      <alignment horizontal="left" vertical="center"/>
      <protection locked="0"/>
    </xf>
    <xf numFmtId="0" fontId="1" fillId="4" borderId="1" xfId="0" applyFont="1" applyFill="1" applyBorder="1" applyAlignment="1" applyProtection="1">
      <alignment horizontal="left" vertical="center"/>
      <protection locked="0"/>
    </xf>
    <xf numFmtId="17" fontId="5" fillId="0" borderId="0" xfId="0" applyNumberFormat="1" applyFont="1" applyAlignment="1" applyProtection="1">
      <alignment horizontal="left" vertical="top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8" fillId="0" borderId="47" xfId="0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0" fontId="18" fillId="0" borderId="57" xfId="0" applyFont="1" applyBorder="1" applyAlignment="1">
      <alignment horizontal="center" vertical="center"/>
    </xf>
    <xf numFmtId="0" fontId="18" fillId="2" borderId="14" xfId="0" applyFont="1" applyFill="1" applyBorder="1" applyAlignment="1">
      <alignment horizontal="center" vertical="center"/>
    </xf>
    <xf numFmtId="0" fontId="18" fillId="2" borderId="21" xfId="0" applyFont="1" applyFill="1" applyBorder="1" applyAlignment="1">
      <alignment horizontal="center" vertical="center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FFCC"/>
      <color rgb="FFE7F2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14.png"/><Relationship Id="rId18" Type="http://schemas.openxmlformats.org/officeDocument/2006/relationships/image" Target="../media/image19.jpeg"/><Relationship Id="rId3" Type="http://schemas.openxmlformats.org/officeDocument/2006/relationships/image" Target="../media/image4.jpeg"/><Relationship Id="rId7" Type="http://schemas.openxmlformats.org/officeDocument/2006/relationships/image" Target="../media/image8.png"/><Relationship Id="rId12" Type="http://schemas.openxmlformats.org/officeDocument/2006/relationships/image" Target="../media/image13.jpeg"/><Relationship Id="rId17" Type="http://schemas.openxmlformats.org/officeDocument/2006/relationships/image" Target="../media/image18.jpeg"/><Relationship Id="rId2" Type="http://schemas.openxmlformats.org/officeDocument/2006/relationships/image" Target="../media/image3.png"/><Relationship Id="rId16" Type="http://schemas.openxmlformats.org/officeDocument/2006/relationships/image" Target="../media/image17.jpeg"/><Relationship Id="rId20" Type="http://schemas.openxmlformats.org/officeDocument/2006/relationships/image" Target="../media/image21.pn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5" Type="http://schemas.openxmlformats.org/officeDocument/2006/relationships/image" Target="../media/image6.png"/><Relationship Id="rId15" Type="http://schemas.openxmlformats.org/officeDocument/2006/relationships/image" Target="../media/image16.jpeg"/><Relationship Id="rId10" Type="http://schemas.openxmlformats.org/officeDocument/2006/relationships/image" Target="../media/image11.png"/><Relationship Id="rId19" Type="http://schemas.openxmlformats.org/officeDocument/2006/relationships/image" Target="../media/image20.png"/><Relationship Id="rId4" Type="http://schemas.openxmlformats.org/officeDocument/2006/relationships/image" Target="../media/image5.png"/><Relationship Id="rId9" Type="http://schemas.openxmlformats.org/officeDocument/2006/relationships/image" Target="../media/image10.jpeg"/><Relationship Id="rId14" Type="http://schemas.openxmlformats.org/officeDocument/2006/relationships/image" Target="../media/image1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599903</xdr:colOff>
      <xdr:row>81</xdr:row>
      <xdr:rowOff>66675</xdr:rowOff>
    </xdr:from>
    <xdr:to>
      <xdr:col>8</xdr:col>
      <xdr:colOff>1489470</xdr:colOff>
      <xdr:row>85</xdr:row>
      <xdr:rowOff>339091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8D284348-3C05-7DD1-56DA-E1E470D7D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68053" y="20507325"/>
          <a:ext cx="893377" cy="1149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142876</xdr:colOff>
      <xdr:row>46</xdr:row>
      <xdr:rowOff>10349</xdr:rowOff>
    </xdr:from>
    <xdr:to>
      <xdr:col>8</xdr:col>
      <xdr:colOff>1863726</xdr:colOff>
      <xdr:row>48</xdr:row>
      <xdr:rowOff>232498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F432B70C-F0C0-3BC0-98C4-55989EEE5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11026" y="14383574"/>
          <a:ext cx="1701800" cy="618389"/>
        </a:xfrm>
        <a:prstGeom prst="rect">
          <a:avLst/>
        </a:prstGeom>
      </xdr:spPr>
    </xdr:pic>
    <xdr:clientData/>
  </xdr:twoCellAnchor>
  <xdr:twoCellAnchor editAs="oneCell">
    <xdr:from>
      <xdr:col>8</xdr:col>
      <xdr:colOff>146233</xdr:colOff>
      <xdr:row>50</xdr:row>
      <xdr:rowOff>191711</xdr:rowOff>
    </xdr:from>
    <xdr:to>
      <xdr:col>8</xdr:col>
      <xdr:colOff>1901826</xdr:colOff>
      <xdr:row>53</xdr:row>
      <xdr:rowOff>34290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9AA5AFEB-8791-3B23-BD8C-0288C04E7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683" y="12301161"/>
          <a:ext cx="1790518" cy="992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478674</xdr:colOff>
      <xdr:row>55</xdr:row>
      <xdr:rowOff>2094</xdr:rowOff>
    </xdr:from>
    <xdr:to>
      <xdr:col>8</xdr:col>
      <xdr:colOff>1565910</xdr:colOff>
      <xdr:row>56</xdr:row>
      <xdr:rowOff>232409</xdr:rowOff>
    </xdr:to>
    <xdr:pic>
      <xdr:nvPicPr>
        <xdr:cNvPr id="1024" name="Picture 1023">
          <a:extLst>
            <a:ext uri="{FF2B5EF4-FFF2-40B4-BE49-F238E27FC236}">
              <a16:creationId xmlns:a16="http://schemas.microsoft.com/office/drawing/2014/main" id="{D26533EE-67CE-929A-0E5F-CE3B50D20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46824" y="16975644"/>
          <a:ext cx="1092951" cy="782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</xdr:colOff>
      <xdr:row>59</xdr:row>
      <xdr:rowOff>132549</xdr:rowOff>
    </xdr:from>
    <xdr:to>
      <xdr:col>8</xdr:col>
      <xdr:colOff>1443990</xdr:colOff>
      <xdr:row>61</xdr:row>
      <xdr:rowOff>80737</xdr:rowOff>
    </xdr:to>
    <xdr:pic>
      <xdr:nvPicPr>
        <xdr:cNvPr id="1026" name="Picture 1025">
          <a:extLst>
            <a:ext uri="{FF2B5EF4-FFF2-40B4-BE49-F238E27FC236}">
              <a16:creationId xmlns:a16="http://schemas.microsoft.com/office/drawing/2014/main" id="{76A8952B-EA5B-7B29-9515-66765C348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915775" y="8390724"/>
          <a:ext cx="1387475" cy="743843"/>
        </a:xfrm>
        <a:prstGeom prst="rect">
          <a:avLst/>
        </a:prstGeom>
      </xdr:spPr>
    </xdr:pic>
    <xdr:clientData/>
  </xdr:twoCellAnchor>
  <xdr:twoCellAnchor editAs="oneCell">
    <xdr:from>
      <xdr:col>8</xdr:col>
      <xdr:colOff>266701</xdr:colOff>
      <xdr:row>86</xdr:row>
      <xdr:rowOff>78059</xdr:rowOff>
    </xdr:from>
    <xdr:to>
      <xdr:col>8</xdr:col>
      <xdr:colOff>1028700</xdr:colOff>
      <xdr:row>90</xdr:row>
      <xdr:rowOff>117307</xdr:rowOff>
    </xdr:to>
    <xdr:pic>
      <xdr:nvPicPr>
        <xdr:cNvPr id="1027" name="Picture 1026">
          <a:extLst>
            <a:ext uri="{FF2B5EF4-FFF2-40B4-BE49-F238E27FC236}">
              <a16:creationId xmlns:a16="http://schemas.microsoft.com/office/drawing/2014/main" id="{30F6A1E0-22B2-B7CD-65DF-BAFF0E0F4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22151" y="23427009"/>
          <a:ext cx="761999" cy="944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521529</xdr:colOff>
      <xdr:row>90</xdr:row>
      <xdr:rowOff>79374</xdr:rowOff>
    </xdr:from>
    <xdr:to>
      <xdr:col>8</xdr:col>
      <xdr:colOff>1715093</xdr:colOff>
      <xdr:row>94</xdr:row>
      <xdr:rowOff>79374</xdr:rowOff>
    </xdr:to>
    <xdr:pic>
      <xdr:nvPicPr>
        <xdr:cNvPr id="1028" name="Picture 1027" descr="View Apero Swivel Accent Chair - image 1 of 10">
          <a:extLst>
            <a:ext uri="{FF2B5EF4-FFF2-40B4-BE49-F238E27FC236}">
              <a16:creationId xmlns:a16="http://schemas.microsoft.com/office/drawing/2014/main" id="{C7E0A2EB-D22B-728F-B57E-9CE290C4D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9679" y="24015699"/>
          <a:ext cx="1193564" cy="1190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476250</xdr:colOff>
      <xdr:row>63</xdr:row>
      <xdr:rowOff>77487</xdr:rowOff>
    </xdr:from>
    <xdr:to>
      <xdr:col>8</xdr:col>
      <xdr:colOff>1604645</xdr:colOff>
      <xdr:row>67</xdr:row>
      <xdr:rowOff>60483</xdr:rowOff>
    </xdr:to>
    <xdr:pic>
      <xdr:nvPicPr>
        <xdr:cNvPr id="1030" name="Picture 1029">
          <a:extLst>
            <a:ext uri="{FF2B5EF4-FFF2-40B4-BE49-F238E27FC236}">
              <a16:creationId xmlns:a16="http://schemas.microsoft.com/office/drawing/2014/main" id="{9D67898C-0366-0009-7D14-6AFDD0CCD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44400" y="19784712"/>
          <a:ext cx="1130300" cy="8369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647700</xdr:colOff>
      <xdr:row>67</xdr:row>
      <xdr:rowOff>75020</xdr:rowOff>
    </xdr:from>
    <xdr:to>
      <xdr:col>8</xdr:col>
      <xdr:colOff>1520825</xdr:colOff>
      <xdr:row>69</xdr:row>
      <xdr:rowOff>383736</xdr:rowOff>
    </xdr:to>
    <xdr:pic>
      <xdr:nvPicPr>
        <xdr:cNvPr id="1031" name="Picture 1030" descr="Alt image 8 for Flower Marble Accent Table (14.5&amp;quot;)">
          <a:extLst>
            <a:ext uri="{FF2B5EF4-FFF2-40B4-BE49-F238E27FC236}">
              <a16:creationId xmlns:a16="http://schemas.microsoft.com/office/drawing/2014/main" id="{B90B36A9-2FEF-6F52-1F78-BAE346649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15850" y="10714445"/>
          <a:ext cx="854075" cy="7816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257175</xdr:colOff>
      <xdr:row>94</xdr:row>
      <xdr:rowOff>200787</xdr:rowOff>
    </xdr:from>
    <xdr:to>
      <xdr:col>8</xdr:col>
      <xdr:colOff>1787525</xdr:colOff>
      <xdr:row>98</xdr:row>
      <xdr:rowOff>149329</xdr:rowOff>
    </xdr:to>
    <xdr:pic>
      <xdr:nvPicPr>
        <xdr:cNvPr id="1033" name="Picture 1032">
          <a:extLst>
            <a:ext uri="{FF2B5EF4-FFF2-40B4-BE49-F238E27FC236}">
              <a16:creationId xmlns:a16="http://schemas.microsoft.com/office/drawing/2014/main" id="{72E67E2C-CB51-CACF-3805-A9542F178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125325" y="27756612"/>
          <a:ext cx="1511300" cy="856591"/>
        </a:xfrm>
        <a:prstGeom prst="rect">
          <a:avLst/>
        </a:prstGeom>
      </xdr:spPr>
    </xdr:pic>
    <xdr:clientData/>
  </xdr:twoCellAnchor>
  <xdr:twoCellAnchor editAs="oneCell">
    <xdr:from>
      <xdr:col>8</xdr:col>
      <xdr:colOff>295275</xdr:colOff>
      <xdr:row>71</xdr:row>
      <xdr:rowOff>37127</xdr:rowOff>
    </xdr:from>
    <xdr:to>
      <xdr:col>8</xdr:col>
      <xdr:colOff>1520825</xdr:colOff>
      <xdr:row>74</xdr:row>
      <xdr:rowOff>491489</xdr:rowOff>
    </xdr:to>
    <xdr:pic>
      <xdr:nvPicPr>
        <xdr:cNvPr id="1035" name="Picture 1034">
          <a:extLst>
            <a:ext uri="{FF2B5EF4-FFF2-40B4-BE49-F238E27FC236}">
              <a16:creationId xmlns:a16="http://schemas.microsoft.com/office/drawing/2014/main" id="{8DEE5B87-EAE9-C51F-70C4-A74B53AE6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20592077"/>
          <a:ext cx="1219200" cy="10233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190501</xdr:colOff>
      <xdr:row>99</xdr:row>
      <xdr:rowOff>135542</xdr:rowOff>
    </xdr:from>
    <xdr:to>
      <xdr:col>8</xdr:col>
      <xdr:colOff>1748791</xdr:colOff>
      <xdr:row>103</xdr:row>
      <xdr:rowOff>34290</xdr:rowOff>
    </xdr:to>
    <xdr:pic>
      <xdr:nvPicPr>
        <xdr:cNvPr id="1036" name="Picture 1035">
          <a:extLst>
            <a:ext uri="{FF2B5EF4-FFF2-40B4-BE49-F238E27FC236}">
              <a16:creationId xmlns:a16="http://schemas.microsoft.com/office/drawing/2014/main" id="{1F6F3A1F-32A4-1B2F-53BC-CEB1BC090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1" y="28958192"/>
          <a:ext cx="1552575" cy="8169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504825</xdr:colOff>
      <xdr:row>76</xdr:row>
      <xdr:rowOff>0</xdr:rowOff>
    </xdr:from>
    <xdr:to>
      <xdr:col>8</xdr:col>
      <xdr:colOff>1562154</xdr:colOff>
      <xdr:row>78</xdr:row>
      <xdr:rowOff>537257</xdr:rowOff>
    </xdr:to>
    <xdr:pic>
      <xdr:nvPicPr>
        <xdr:cNvPr id="1038" name="Picture 1037">
          <a:extLst>
            <a:ext uri="{FF2B5EF4-FFF2-40B4-BE49-F238E27FC236}">
              <a16:creationId xmlns:a16="http://schemas.microsoft.com/office/drawing/2014/main" id="{3C101627-F20F-DCFF-3E9F-47DC51BFA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2372975" y="20621625"/>
          <a:ext cx="1057329" cy="923972"/>
        </a:xfrm>
        <a:prstGeom prst="rect">
          <a:avLst/>
        </a:prstGeom>
      </xdr:spPr>
    </xdr:pic>
    <xdr:clientData/>
  </xdr:twoCellAnchor>
  <xdr:twoCellAnchor editAs="oneCell">
    <xdr:from>
      <xdr:col>8</xdr:col>
      <xdr:colOff>1409700</xdr:colOff>
      <xdr:row>86</xdr:row>
      <xdr:rowOff>107950</xdr:rowOff>
    </xdr:from>
    <xdr:to>
      <xdr:col>8</xdr:col>
      <xdr:colOff>1901825</xdr:colOff>
      <xdr:row>88</xdr:row>
      <xdr:rowOff>111124</xdr:rowOff>
    </xdr:to>
    <xdr:pic>
      <xdr:nvPicPr>
        <xdr:cNvPr id="1039" name="Picture 1038" descr="Element, H2O by SitOnIt">
          <a:extLst>
            <a:ext uri="{FF2B5EF4-FFF2-40B4-BE49-F238E27FC236}">
              <a16:creationId xmlns:a16="http://schemas.microsoft.com/office/drawing/2014/main" id="{0B0DA001-6873-3786-7480-CB71622FD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65150" y="23456900"/>
          <a:ext cx="520700" cy="520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1625600</xdr:colOff>
      <xdr:row>104</xdr:row>
      <xdr:rowOff>196850</xdr:rowOff>
    </xdr:from>
    <xdr:to>
      <xdr:col>8</xdr:col>
      <xdr:colOff>1901825</xdr:colOff>
      <xdr:row>106</xdr:row>
      <xdr:rowOff>415291</xdr:rowOff>
    </xdr:to>
    <xdr:pic>
      <xdr:nvPicPr>
        <xdr:cNvPr id="1042" name="Picture 1041">
          <a:extLst>
            <a:ext uri="{FF2B5EF4-FFF2-40B4-BE49-F238E27FC236}">
              <a16:creationId xmlns:a16="http://schemas.microsoft.com/office/drawing/2014/main" id="{1A067AA0-9E9A-3E1E-99F1-3C0D8F02B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81050" y="27990800"/>
          <a:ext cx="285750" cy="749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1346200</xdr:colOff>
      <xdr:row>104</xdr:row>
      <xdr:rowOff>69850</xdr:rowOff>
    </xdr:from>
    <xdr:to>
      <xdr:col>8</xdr:col>
      <xdr:colOff>1833245</xdr:colOff>
      <xdr:row>106</xdr:row>
      <xdr:rowOff>34291</xdr:rowOff>
    </xdr:to>
    <xdr:pic>
      <xdr:nvPicPr>
        <xdr:cNvPr id="1041" name="Picture 1040">
          <a:extLst>
            <a:ext uri="{FF2B5EF4-FFF2-40B4-BE49-F238E27FC236}">
              <a16:creationId xmlns:a16="http://schemas.microsoft.com/office/drawing/2014/main" id="{20202E77-ABCC-3295-AF5C-DDFAEFEE2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278638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1588073</xdr:colOff>
      <xdr:row>59</xdr:row>
      <xdr:rowOff>599333</xdr:rowOff>
    </xdr:from>
    <xdr:to>
      <xdr:col>8</xdr:col>
      <xdr:colOff>1867473</xdr:colOff>
      <xdr:row>62</xdr:row>
      <xdr:rowOff>149118</xdr:rowOff>
    </xdr:to>
    <xdr:pic>
      <xdr:nvPicPr>
        <xdr:cNvPr id="1044" name="Picture 1043">
          <a:extLst>
            <a:ext uri="{FF2B5EF4-FFF2-40B4-BE49-F238E27FC236}">
              <a16:creationId xmlns:a16="http://schemas.microsoft.com/office/drawing/2014/main" id="{3DD0A75C-7D62-46E8-9090-2C086A392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6223" y="8857508"/>
          <a:ext cx="27940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1140398</xdr:colOff>
      <xdr:row>59</xdr:row>
      <xdr:rowOff>426856</xdr:rowOff>
    </xdr:from>
    <xdr:to>
      <xdr:col>8</xdr:col>
      <xdr:colOff>1824990</xdr:colOff>
      <xdr:row>61</xdr:row>
      <xdr:rowOff>304800</xdr:rowOff>
    </xdr:to>
    <xdr:pic>
      <xdr:nvPicPr>
        <xdr:cNvPr id="1043" name="Picture 1042" descr="Ceruse Gray Walnut - 6994 - Formica Laminate Sheets - Vertical Grade .027&quot;  / 26 - Oiled Wood / 4' x 8'">
          <a:extLst>
            <a:ext uri="{FF2B5EF4-FFF2-40B4-BE49-F238E27FC236}">
              <a16:creationId xmlns:a16="http://schemas.microsoft.com/office/drawing/2014/main" id="{F8778501-2DED-5BDC-048B-CC379D700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8548" y="8685031"/>
          <a:ext cx="669352" cy="6685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723901</xdr:colOff>
      <xdr:row>107</xdr:row>
      <xdr:rowOff>84867</xdr:rowOff>
    </xdr:from>
    <xdr:to>
      <xdr:col>8</xdr:col>
      <xdr:colOff>1329691</xdr:colOff>
      <xdr:row>110</xdr:row>
      <xdr:rowOff>157013</xdr:rowOff>
    </xdr:to>
    <xdr:pic>
      <xdr:nvPicPr>
        <xdr:cNvPr id="1045" name="Picture 1044">
          <a:extLst>
            <a:ext uri="{FF2B5EF4-FFF2-40B4-BE49-F238E27FC236}">
              <a16:creationId xmlns:a16="http://schemas.microsoft.com/office/drawing/2014/main" id="{C38FB3FD-B067-B1BC-8E16-168E1535B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2534901" y="21763767"/>
          <a:ext cx="590550" cy="883676"/>
        </a:xfrm>
        <a:prstGeom prst="rect">
          <a:avLst/>
        </a:prstGeom>
      </xdr:spPr>
    </xdr:pic>
    <xdr:clientData/>
  </xdr:twoCellAnchor>
  <xdr:twoCellAnchor editAs="oneCell">
    <xdr:from>
      <xdr:col>8</xdr:col>
      <xdr:colOff>733426</xdr:colOff>
      <xdr:row>111</xdr:row>
      <xdr:rowOff>45294</xdr:rowOff>
    </xdr:from>
    <xdr:to>
      <xdr:col>8</xdr:col>
      <xdr:colOff>1261745</xdr:colOff>
      <xdr:row>114</xdr:row>
      <xdr:rowOff>111197</xdr:rowOff>
    </xdr:to>
    <xdr:pic>
      <xdr:nvPicPr>
        <xdr:cNvPr id="1048" name="Picture 1047">
          <a:extLst>
            <a:ext uri="{FF2B5EF4-FFF2-40B4-BE49-F238E27FC236}">
              <a16:creationId xmlns:a16="http://schemas.microsoft.com/office/drawing/2014/main" id="{35FDED72-C013-6DBC-6A78-0204D8CA1B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2544426" y="22857669"/>
          <a:ext cx="530224" cy="789804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itonit.net/productcatalog/parallon-cafe-occasional.html" TargetMode="External"/><Relationship Id="rId13" Type="http://schemas.openxmlformats.org/officeDocument/2006/relationships/hyperlink" Target="https://www.potterybarn.com/products/flower-marble-accent-table/" TargetMode="External"/><Relationship Id="rId3" Type="http://schemas.openxmlformats.org/officeDocument/2006/relationships/hyperlink" Target="https://www.hon.com/configurator/cofi-managerial-height-chair?config=8a10fc8e-28c2-44eb-a300-494522b02773&amp;productFamily=cofi&amp;sku=HCFMU.W0.STC.F.S.DAV13.QLTTC00.SB" TargetMode="External"/><Relationship Id="rId7" Type="http://schemas.openxmlformats.org/officeDocument/2006/relationships/hyperlink" Target="https://ofs.com/products/seating/lounge/coact" TargetMode="External"/><Relationship Id="rId12" Type="http://schemas.openxmlformats.org/officeDocument/2006/relationships/hyperlink" Target="https://www.globalfurnituregroup.com/series/river-river-plus-tables" TargetMode="External"/><Relationship Id="rId17" Type="http://schemas.openxmlformats.org/officeDocument/2006/relationships/drawing" Target="../drawings/drawing1.xml"/><Relationship Id="rId2" Type="http://schemas.openxmlformats.org/officeDocument/2006/relationships/hyperlink" Target="https://www.crateandbarrel.com/apero-swivel-accent-chair/s342720?msockid=0965f6765fd5628a203ce2235e4c630a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www.viccarbe.com/dimension/burin-designer-table-74cm-marble-oak/" TargetMode="External"/><Relationship Id="rId6" Type="http://schemas.openxmlformats.org/officeDocument/2006/relationships/hyperlink" Target="https://www.moooi.com/en/product/hana-chairs-un-upholstered-set-of-2-non-stackable-black-legs-white" TargetMode="External"/><Relationship Id="rId11" Type="http://schemas.openxmlformats.org/officeDocument/2006/relationships/hyperlink" Target="https://www.enwork.com/products/foundation-drum" TargetMode="External"/><Relationship Id="rId5" Type="http://schemas.openxmlformats.org/officeDocument/2006/relationships/hyperlink" Target="https://jsifurniture.com/products/jsi-family/teekan" TargetMode="External"/><Relationship Id="rId15" Type="http://schemas.openxmlformats.org/officeDocument/2006/relationships/hyperlink" Target="https://www.steelcase.com/products/side-guest-chairs/move/" TargetMode="External"/><Relationship Id="rId10" Type="http://schemas.openxmlformats.org/officeDocument/2006/relationships/hyperlink" Target="https://www.enwork.com/products/foundation-drum" TargetMode="External"/><Relationship Id="rId4" Type="http://schemas.openxmlformats.org/officeDocument/2006/relationships/hyperlink" Target="https://chairbuilder.sitonit.net/" TargetMode="External"/><Relationship Id="rId9" Type="http://schemas.openxmlformats.org/officeDocument/2006/relationships/hyperlink" Target="https://jsifurniture.com/products/jsi-family/anthology" TargetMode="External"/><Relationship Id="rId14" Type="http://schemas.openxmlformats.org/officeDocument/2006/relationships/hyperlink" Target="https://www.moooi.com/en/product/hana-chairs-un-upholstered-set-of-2-non-stackable-black-legs-whit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B87B4-3DE9-4CA2-A68E-1509403FA42B}">
  <sheetPr>
    <tabColor theme="9" tint="0.59999389629810485"/>
    <pageSetUpPr fitToPage="1"/>
  </sheetPr>
  <dimension ref="A1:V139"/>
  <sheetViews>
    <sheetView showGridLines="0" tabSelected="1" topLeftCell="B1" zoomScale="70" zoomScaleNormal="70" zoomScaleSheetLayoutView="100" workbookViewId="0">
      <selection activeCell="W84" sqref="W1:JG1048576"/>
    </sheetView>
  </sheetViews>
  <sheetFormatPr defaultColWidth="9.42578125" defaultRowHeight="12.75" outlineLevelCol="2"/>
  <cols>
    <col min="1" max="1" width="18.28515625" style="23" hidden="1" customWidth="1" outlineLevel="2"/>
    <col min="2" max="2" width="39.28515625" style="99" customWidth="1" collapsed="1"/>
    <col min="3" max="3" width="39.28515625" style="99" customWidth="1"/>
    <col min="4" max="4" width="8.42578125" style="99" customWidth="1"/>
    <col min="5" max="5" width="17" style="23" customWidth="1"/>
    <col min="6" max="6" width="50.85546875" style="23" customWidth="1"/>
    <col min="7" max="7" width="30.5703125" style="23" customWidth="1"/>
    <col min="8" max="8" width="36.42578125" style="23" customWidth="1"/>
    <col min="9" max="9" width="28.5703125" style="23" customWidth="1"/>
    <col min="10" max="12" width="5.5703125" style="23" customWidth="1"/>
    <col min="13" max="13" width="10.5703125" style="23" customWidth="1"/>
    <col min="14" max="14" width="4.42578125" style="23" customWidth="1"/>
    <col min="15" max="15" width="13" style="96" bestFit="1" customWidth="1"/>
    <col min="16" max="16" width="13" style="23" bestFit="1" customWidth="1"/>
    <col min="17" max="17" width="12.42578125" style="23" customWidth="1"/>
    <col min="18" max="18" width="10.42578125" style="100" bestFit="1" customWidth="1"/>
    <col min="19" max="19" width="19.42578125" style="103" customWidth="1"/>
    <col min="20" max="16384" width="9.42578125" style="23"/>
  </cols>
  <sheetData>
    <row r="1" spans="1:22" s="24" customFormat="1" ht="20.85" customHeight="1" thickBot="1">
      <c r="A1" s="275" t="s">
        <v>30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7"/>
    </row>
    <row r="2" spans="1:22" ht="20.85" customHeight="1">
      <c r="A2" s="275" t="s">
        <v>31</v>
      </c>
      <c r="B2" s="276"/>
      <c r="C2" s="276"/>
      <c r="D2" s="276"/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276"/>
      <c r="Q2" s="276"/>
      <c r="R2" s="276"/>
      <c r="S2" s="277"/>
    </row>
    <row r="3" spans="1:22" s="2" customFormat="1" ht="15.75">
      <c r="A3" s="264" t="s">
        <v>27</v>
      </c>
      <c r="B3" s="265"/>
      <c r="C3" s="265"/>
      <c r="D3" s="265"/>
      <c r="E3" s="269" t="s">
        <v>176</v>
      </c>
      <c r="F3" s="269"/>
      <c r="G3" s="22"/>
      <c r="H3" s="22"/>
      <c r="I3" s="22"/>
      <c r="J3" s="98"/>
      <c r="K3" s="272" t="s">
        <v>177</v>
      </c>
      <c r="L3" s="272"/>
      <c r="M3" s="272"/>
      <c r="N3" s="98"/>
      <c r="O3" s="267" t="s">
        <v>92</v>
      </c>
      <c r="P3" s="267"/>
      <c r="Q3" s="273"/>
      <c r="R3" s="273"/>
      <c r="S3" s="274"/>
    </row>
    <row r="4" spans="1:22" s="2" customFormat="1" ht="18.75">
      <c r="A4" s="264" t="s">
        <v>25</v>
      </c>
      <c r="B4" s="265"/>
      <c r="C4" s="265"/>
      <c r="D4" s="265"/>
      <c r="E4" s="266" t="s">
        <v>176</v>
      </c>
      <c r="F4" s="266"/>
      <c r="G4" s="22"/>
      <c r="H4" s="22"/>
      <c r="I4" s="25"/>
      <c r="J4" s="271"/>
      <c r="K4" s="271"/>
      <c r="L4" s="271"/>
      <c r="M4" s="271"/>
      <c r="N4" s="271"/>
      <c r="O4" s="267" t="s">
        <v>91</v>
      </c>
      <c r="P4" s="267"/>
      <c r="Q4" s="273"/>
      <c r="R4" s="273"/>
      <c r="S4" s="274"/>
    </row>
    <row r="5" spans="1:22" s="2" customFormat="1" ht="18.75">
      <c r="A5" s="264" t="s">
        <v>26</v>
      </c>
      <c r="B5" s="265"/>
      <c r="C5" s="265"/>
      <c r="D5" s="265"/>
      <c r="E5" s="266"/>
      <c r="F5" s="266"/>
      <c r="G5" s="22"/>
      <c r="H5" s="139"/>
      <c r="I5" s="25"/>
      <c r="J5" s="271"/>
      <c r="K5" s="271"/>
      <c r="L5" s="271"/>
      <c r="M5" s="271"/>
      <c r="N5" s="271"/>
      <c r="O5" s="272" t="s">
        <v>90</v>
      </c>
      <c r="P5" s="272"/>
      <c r="Q5" s="1"/>
      <c r="R5" s="26"/>
      <c r="S5" s="148"/>
    </row>
    <row r="6" spans="1:22" s="2" customFormat="1" ht="18.75">
      <c r="A6" s="264" t="s">
        <v>17</v>
      </c>
      <c r="B6" s="265"/>
      <c r="C6" s="265"/>
      <c r="D6" s="265"/>
      <c r="E6" s="266" t="s">
        <v>176</v>
      </c>
      <c r="F6" s="266"/>
      <c r="G6" s="22"/>
      <c r="H6" s="139"/>
      <c r="I6" s="25"/>
      <c r="J6" s="98"/>
      <c r="K6" s="98"/>
      <c r="L6" s="98"/>
      <c r="M6" s="98"/>
      <c r="N6" s="98"/>
      <c r="O6" s="267" t="s">
        <v>89</v>
      </c>
      <c r="P6" s="267"/>
      <c r="Q6" s="1"/>
      <c r="R6" s="26"/>
      <c r="S6" s="148"/>
    </row>
    <row r="7" spans="1:22" s="2" customFormat="1" ht="18.75">
      <c r="A7" s="264" t="s">
        <v>16</v>
      </c>
      <c r="B7" s="265"/>
      <c r="C7" s="265"/>
      <c r="D7" s="265"/>
      <c r="E7" s="268"/>
      <c r="F7" s="269"/>
      <c r="G7" s="22"/>
      <c r="H7" s="139"/>
      <c r="I7" s="25"/>
      <c r="J7" s="98"/>
      <c r="K7" s="272"/>
      <c r="L7" s="272"/>
      <c r="M7" s="272"/>
      <c r="N7" s="98"/>
      <c r="O7" s="270"/>
      <c r="P7" s="267"/>
      <c r="Q7" s="1"/>
      <c r="R7" s="26"/>
      <c r="S7" s="148"/>
    </row>
    <row r="8" spans="1:22" ht="13.35" customHeight="1">
      <c r="A8" s="101"/>
      <c r="B8" s="23"/>
      <c r="C8" s="23"/>
      <c r="D8" s="23"/>
      <c r="H8" s="194"/>
      <c r="I8" s="195"/>
      <c r="O8" s="23"/>
      <c r="R8" s="23"/>
      <c r="S8" s="122"/>
    </row>
    <row r="9" spans="1:22" ht="13.35" customHeight="1">
      <c r="A9" s="101"/>
      <c r="B9" s="23"/>
      <c r="C9" s="23"/>
      <c r="D9" s="23"/>
      <c r="O9" s="23"/>
      <c r="R9" s="23"/>
      <c r="S9" s="122"/>
    </row>
    <row r="10" spans="1:22" ht="13.5" thickBot="1">
      <c r="A10" s="149"/>
      <c r="B10" s="150"/>
      <c r="C10" s="150"/>
      <c r="D10" s="150"/>
      <c r="E10" s="151"/>
      <c r="F10" s="151"/>
      <c r="G10" s="151"/>
      <c r="H10" s="151"/>
      <c r="I10" s="151"/>
      <c r="J10" s="151"/>
      <c r="K10" s="151"/>
      <c r="L10" s="151"/>
      <c r="M10" s="151"/>
      <c r="N10" s="30"/>
      <c r="O10" s="152"/>
      <c r="P10" s="151"/>
      <c r="Q10" s="151"/>
      <c r="R10" s="153"/>
      <c r="S10" s="154"/>
    </row>
    <row r="11" spans="1:22" ht="62.25" customHeight="1" thickBot="1">
      <c r="A11" s="28"/>
      <c r="B11" s="155" t="s">
        <v>32</v>
      </c>
      <c r="C11" s="156" t="s">
        <v>33</v>
      </c>
      <c r="D11" s="156" t="s">
        <v>34</v>
      </c>
      <c r="E11" s="157" t="s">
        <v>49</v>
      </c>
      <c r="F11" s="157" t="s">
        <v>35</v>
      </c>
      <c r="G11" s="157" t="s">
        <v>36</v>
      </c>
      <c r="H11" s="157" t="s">
        <v>37</v>
      </c>
      <c r="I11" s="157" t="s">
        <v>38</v>
      </c>
      <c r="J11" s="158" t="s">
        <v>39</v>
      </c>
      <c r="K11" s="158" t="s">
        <v>40</v>
      </c>
      <c r="L11" s="158" t="s">
        <v>41</v>
      </c>
      <c r="M11" s="157" t="s">
        <v>42</v>
      </c>
      <c r="N11" s="159" t="s">
        <v>0</v>
      </c>
      <c r="O11" s="157" t="s">
        <v>1</v>
      </c>
      <c r="P11" s="157" t="s">
        <v>11</v>
      </c>
      <c r="Q11" s="157" t="s">
        <v>43</v>
      </c>
      <c r="R11" s="157" t="s">
        <v>44</v>
      </c>
      <c r="S11" s="157" t="s">
        <v>2</v>
      </c>
    </row>
    <row r="12" spans="1:22" ht="13.5" thickBot="1">
      <c r="B12" s="29"/>
      <c r="C12" s="29"/>
      <c r="D12" s="29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1"/>
      <c r="P12" s="30"/>
      <c r="Q12" s="30"/>
      <c r="R12" s="32"/>
      <c r="S12" s="33"/>
    </row>
    <row r="13" spans="1:22" s="37" customFormat="1" ht="22.5" hidden="1" customHeight="1" thickBot="1">
      <c r="A13" s="34"/>
      <c r="B13" s="257" t="s">
        <v>162</v>
      </c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  <c r="N13" s="258"/>
      <c r="O13" s="35"/>
      <c r="P13" s="259"/>
      <c r="Q13" s="258"/>
      <c r="R13" s="258"/>
      <c r="S13" s="260"/>
      <c r="T13" s="36"/>
      <c r="U13" s="36"/>
      <c r="V13" s="36"/>
    </row>
    <row r="14" spans="1:22" s="49" customFormat="1" ht="17.25" hidden="1" customHeight="1" thickBot="1">
      <c r="A14" s="38"/>
      <c r="B14" s="111"/>
      <c r="C14" s="72"/>
      <c r="D14" s="73"/>
      <c r="E14" s="74"/>
      <c r="F14" s="75"/>
      <c r="G14" s="51"/>
      <c r="H14" s="72"/>
      <c r="I14" s="240"/>
      <c r="J14" s="261"/>
      <c r="K14" s="45"/>
      <c r="L14" s="45"/>
      <c r="M14" s="261"/>
      <c r="N14" s="46">
        <v>0</v>
      </c>
      <c r="O14" s="47">
        <v>1584</v>
      </c>
      <c r="P14" s="47">
        <f>PRODUCT(N14,O14)</f>
        <v>0</v>
      </c>
      <c r="Q14" s="47">
        <v>370</v>
      </c>
      <c r="R14" s="47">
        <v>0</v>
      </c>
      <c r="S14" s="48">
        <f>SUM(P14,Q14,R14)</f>
        <v>370</v>
      </c>
      <c r="T14" s="36"/>
      <c r="U14" s="36"/>
      <c r="V14" s="36"/>
    </row>
    <row r="15" spans="1:22" s="59" customFormat="1" ht="15" hidden="1" customHeight="1" thickBot="1">
      <c r="A15" s="38"/>
      <c r="B15" s="108"/>
      <c r="C15" s="50"/>
      <c r="D15" s="51"/>
      <c r="E15" s="51"/>
      <c r="F15" s="160"/>
      <c r="G15" s="51"/>
      <c r="H15" s="50"/>
      <c r="I15" s="241"/>
      <c r="J15" s="262"/>
      <c r="K15" s="53"/>
      <c r="L15" s="53"/>
      <c r="M15" s="262"/>
      <c r="N15" s="54"/>
      <c r="O15" s="56"/>
      <c r="P15" s="56"/>
      <c r="Q15" s="56"/>
      <c r="R15" s="57"/>
      <c r="S15" s="58"/>
      <c r="T15" s="36"/>
      <c r="U15" s="36"/>
      <c r="V15" s="36"/>
    </row>
    <row r="16" spans="1:22" s="59" customFormat="1" ht="15" hidden="1" customHeight="1" thickBot="1">
      <c r="A16" s="38"/>
      <c r="B16" s="109"/>
      <c r="C16" s="60"/>
      <c r="D16" s="43"/>
      <c r="E16" s="43"/>
      <c r="I16" s="241"/>
      <c r="J16" s="262"/>
      <c r="K16" s="53"/>
      <c r="L16" s="53"/>
      <c r="M16" s="262"/>
      <c r="N16" s="54"/>
      <c r="O16" s="56"/>
      <c r="P16" s="56"/>
      <c r="Q16" s="56"/>
      <c r="R16" s="57"/>
      <c r="S16" s="58"/>
      <c r="T16" s="36"/>
      <c r="U16" s="36"/>
      <c r="V16" s="36"/>
    </row>
    <row r="17" spans="1:22" s="59" customFormat="1" ht="15" hidden="1" customHeight="1" thickBot="1">
      <c r="A17" s="38"/>
      <c r="B17" s="109"/>
      <c r="C17" s="60"/>
      <c r="D17" s="43"/>
      <c r="E17" s="43"/>
      <c r="F17" s="43"/>
      <c r="G17" s="51"/>
      <c r="H17" s="60"/>
      <c r="I17" s="241"/>
      <c r="J17" s="262"/>
      <c r="K17" s="53"/>
      <c r="L17" s="53"/>
      <c r="M17" s="262"/>
      <c r="N17" s="54"/>
      <c r="O17" s="56"/>
      <c r="P17" s="56"/>
      <c r="Q17" s="56"/>
      <c r="R17" s="57"/>
      <c r="S17" s="58"/>
      <c r="T17" s="36"/>
      <c r="U17" s="36"/>
      <c r="V17" s="36"/>
    </row>
    <row r="18" spans="1:22" s="59" customFormat="1" ht="15" hidden="1" customHeight="1" thickBot="1">
      <c r="A18" s="38"/>
      <c r="B18" s="109"/>
      <c r="C18" s="60"/>
      <c r="D18" s="43"/>
      <c r="E18" s="43"/>
      <c r="F18" s="43"/>
      <c r="G18" s="51"/>
      <c r="H18" s="60"/>
      <c r="I18" s="241"/>
      <c r="J18" s="262"/>
      <c r="K18" s="53"/>
      <c r="L18" s="53"/>
      <c r="M18" s="262"/>
      <c r="N18" s="54"/>
      <c r="O18" s="56"/>
      <c r="P18" s="56"/>
      <c r="Q18" s="56"/>
      <c r="R18" s="57"/>
      <c r="S18" s="58"/>
      <c r="T18" s="36"/>
      <c r="U18" s="36"/>
      <c r="V18" s="36"/>
    </row>
    <row r="19" spans="1:22" s="59" customFormat="1" ht="15" hidden="1" customHeight="1" thickBot="1">
      <c r="A19" s="38"/>
      <c r="B19" s="109"/>
      <c r="C19" s="60"/>
      <c r="D19" s="43"/>
      <c r="E19" s="43"/>
      <c r="F19" s="43"/>
      <c r="G19" s="51"/>
      <c r="H19" s="60"/>
      <c r="I19" s="241"/>
      <c r="J19" s="262"/>
      <c r="K19" s="53"/>
      <c r="L19" s="53"/>
      <c r="M19" s="262"/>
      <c r="N19" s="54"/>
      <c r="O19" s="56"/>
      <c r="P19" s="56"/>
      <c r="Q19" s="56"/>
      <c r="R19" s="57"/>
      <c r="S19" s="58"/>
      <c r="T19" s="36"/>
      <c r="U19" s="36"/>
      <c r="V19" s="36"/>
    </row>
    <row r="20" spans="1:22" s="59" customFormat="1" ht="15" hidden="1" customHeight="1" thickBot="1">
      <c r="A20" s="38"/>
      <c r="B20" s="109"/>
      <c r="C20" s="60"/>
      <c r="D20" s="43"/>
      <c r="E20" s="43"/>
      <c r="F20" s="43"/>
      <c r="G20" s="51"/>
      <c r="H20" s="60"/>
      <c r="I20" s="241"/>
      <c r="J20" s="262"/>
      <c r="K20" s="53"/>
      <c r="L20" s="53"/>
      <c r="M20" s="262"/>
      <c r="N20" s="54"/>
      <c r="O20" s="56"/>
      <c r="P20" s="56"/>
      <c r="Q20" s="56"/>
      <c r="R20" s="57"/>
      <c r="S20" s="58"/>
      <c r="T20" s="36"/>
      <c r="U20" s="36"/>
      <c r="V20" s="36"/>
    </row>
    <row r="21" spans="1:22" s="59" customFormat="1" ht="15" hidden="1" customHeight="1" thickBot="1">
      <c r="A21" s="38"/>
      <c r="B21" s="109"/>
      <c r="C21" s="60"/>
      <c r="D21" s="43"/>
      <c r="E21" s="43"/>
      <c r="F21" s="43"/>
      <c r="G21" s="51"/>
      <c r="H21" s="60"/>
      <c r="I21" s="241"/>
      <c r="J21" s="262"/>
      <c r="K21" s="53"/>
      <c r="L21" s="53"/>
      <c r="M21" s="262"/>
      <c r="N21" s="54"/>
      <c r="O21" s="56"/>
      <c r="P21" s="56"/>
      <c r="Q21" s="56"/>
      <c r="R21" s="57"/>
      <c r="S21" s="58"/>
      <c r="T21" s="36"/>
      <c r="U21" s="36"/>
      <c r="V21" s="36"/>
    </row>
    <row r="22" spans="1:22" s="59" customFormat="1" ht="30.75" hidden="1" customHeight="1" thickBot="1">
      <c r="A22" s="38"/>
      <c r="B22" s="110"/>
      <c r="C22" s="62"/>
      <c r="D22" s="63"/>
      <c r="E22" s="63"/>
      <c r="F22" s="161"/>
      <c r="G22" s="162"/>
      <c r="H22" s="62"/>
      <c r="I22" s="242"/>
      <c r="J22" s="263"/>
      <c r="K22" s="65"/>
      <c r="L22" s="65"/>
      <c r="M22" s="263"/>
      <c r="N22" s="66"/>
      <c r="O22" s="56"/>
      <c r="P22" s="56"/>
      <c r="Q22" s="56"/>
      <c r="R22" s="57"/>
      <c r="S22" s="58"/>
      <c r="T22" s="36"/>
      <c r="U22" s="36"/>
      <c r="V22" s="36"/>
    </row>
    <row r="23" spans="1:22" s="49" customFormat="1" ht="18" hidden="1" customHeight="1" thickBot="1">
      <c r="A23" s="38"/>
      <c r="B23" s="111"/>
      <c r="C23" s="72"/>
      <c r="D23" s="73"/>
      <c r="E23" s="74"/>
      <c r="F23" s="75"/>
      <c r="G23" s="51"/>
      <c r="H23" s="72"/>
      <c r="I23" s="240"/>
      <c r="J23" s="261"/>
      <c r="K23" s="45"/>
      <c r="L23" s="45"/>
      <c r="M23" s="261"/>
      <c r="N23" s="46">
        <v>0</v>
      </c>
      <c r="O23" s="47">
        <v>1584</v>
      </c>
      <c r="P23" s="47">
        <f>PRODUCT(N23,O23)</f>
        <v>0</v>
      </c>
      <c r="Q23" s="47">
        <v>370</v>
      </c>
      <c r="R23" s="47">
        <v>0</v>
      </c>
      <c r="S23" s="48">
        <f>SUM(P23,Q23,R23)</f>
        <v>370</v>
      </c>
      <c r="T23" s="36"/>
      <c r="U23" s="36"/>
      <c r="V23" s="36"/>
    </row>
    <row r="24" spans="1:22" s="59" customFormat="1" ht="15" hidden="1" customHeight="1" thickBot="1">
      <c r="A24" s="38"/>
      <c r="B24" s="108"/>
      <c r="C24" s="50"/>
      <c r="D24" s="51"/>
      <c r="E24" s="51"/>
      <c r="F24" s="160"/>
      <c r="G24" s="51"/>
      <c r="H24" s="50"/>
      <c r="I24" s="241"/>
      <c r="J24" s="262"/>
      <c r="K24" s="53"/>
      <c r="L24" s="53"/>
      <c r="M24" s="262"/>
      <c r="N24" s="54"/>
      <c r="O24" s="56"/>
      <c r="P24" s="56"/>
      <c r="Q24" s="56"/>
      <c r="R24" s="57"/>
      <c r="S24" s="58"/>
      <c r="T24" s="36"/>
      <c r="U24" s="36"/>
      <c r="V24" s="36"/>
    </row>
    <row r="25" spans="1:22" s="59" customFormat="1" ht="15" hidden="1" customHeight="1" thickBot="1">
      <c r="A25" s="38"/>
      <c r="B25" s="109"/>
      <c r="C25" s="60"/>
      <c r="D25" s="43"/>
      <c r="E25" s="43"/>
      <c r="I25" s="241"/>
      <c r="J25" s="262"/>
      <c r="K25" s="53"/>
      <c r="L25" s="53"/>
      <c r="M25" s="262"/>
      <c r="N25" s="54"/>
      <c r="O25" s="56"/>
      <c r="P25" s="56"/>
      <c r="Q25" s="56"/>
      <c r="R25" s="57"/>
      <c r="S25" s="58"/>
      <c r="T25" s="36"/>
      <c r="U25" s="36"/>
      <c r="V25" s="36"/>
    </row>
    <row r="26" spans="1:22" s="59" customFormat="1" ht="15" hidden="1" customHeight="1" thickBot="1">
      <c r="A26" s="38"/>
      <c r="B26" s="109"/>
      <c r="C26" s="60"/>
      <c r="D26" s="43"/>
      <c r="E26" s="43"/>
      <c r="F26" s="43"/>
      <c r="G26" s="51"/>
      <c r="H26" s="60"/>
      <c r="I26" s="241"/>
      <c r="J26" s="262"/>
      <c r="K26" s="53"/>
      <c r="L26" s="53"/>
      <c r="M26" s="262"/>
      <c r="N26" s="54"/>
      <c r="O26" s="56"/>
      <c r="P26" s="56"/>
      <c r="Q26" s="56"/>
      <c r="R26" s="57"/>
      <c r="S26" s="58"/>
      <c r="T26" s="36"/>
      <c r="U26" s="36"/>
      <c r="V26" s="36"/>
    </row>
    <row r="27" spans="1:22" s="59" customFormat="1" ht="15" hidden="1" customHeight="1" thickBot="1">
      <c r="A27" s="38"/>
      <c r="B27" s="109"/>
      <c r="C27" s="60"/>
      <c r="D27" s="43"/>
      <c r="E27" s="43"/>
      <c r="F27" s="43"/>
      <c r="G27" s="51"/>
      <c r="H27" s="60"/>
      <c r="I27" s="241"/>
      <c r="J27" s="262"/>
      <c r="K27" s="53"/>
      <c r="L27" s="53"/>
      <c r="M27" s="262"/>
      <c r="N27" s="54"/>
      <c r="O27" s="56"/>
      <c r="P27" s="56"/>
      <c r="Q27" s="56"/>
      <c r="R27" s="57"/>
      <c r="S27" s="58"/>
      <c r="T27" s="36"/>
      <c r="U27" s="36"/>
      <c r="V27" s="36"/>
    </row>
    <row r="28" spans="1:22" s="59" customFormat="1" ht="15" hidden="1" customHeight="1" thickBot="1">
      <c r="A28" s="38"/>
      <c r="B28" s="109"/>
      <c r="C28" s="60"/>
      <c r="D28" s="43"/>
      <c r="E28" s="43"/>
      <c r="F28" s="43"/>
      <c r="G28" s="51"/>
      <c r="H28" s="60"/>
      <c r="I28" s="241"/>
      <c r="J28" s="262"/>
      <c r="K28" s="53"/>
      <c r="L28" s="53"/>
      <c r="M28" s="262"/>
      <c r="N28" s="54"/>
      <c r="O28" s="56"/>
      <c r="P28" s="56"/>
      <c r="Q28" s="56"/>
      <c r="R28" s="57"/>
      <c r="S28" s="58"/>
      <c r="T28" s="36"/>
      <c r="U28" s="36"/>
      <c r="V28" s="36"/>
    </row>
    <row r="29" spans="1:22" s="59" customFormat="1" ht="15" hidden="1" customHeight="1" thickBot="1">
      <c r="A29" s="38"/>
      <c r="B29" s="109"/>
      <c r="C29" s="60"/>
      <c r="D29" s="43"/>
      <c r="E29" s="43"/>
      <c r="F29" s="43"/>
      <c r="G29" s="51"/>
      <c r="H29" s="60"/>
      <c r="I29" s="241"/>
      <c r="J29" s="262"/>
      <c r="K29" s="53"/>
      <c r="L29" s="53"/>
      <c r="M29" s="262"/>
      <c r="N29" s="54"/>
      <c r="O29" s="56"/>
      <c r="P29" s="56"/>
      <c r="Q29" s="56"/>
      <c r="R29" s="57"/>
      <c r="S29" s="58"/>
      <c r="T29" s="36"/>
      <c r="U29" s="36"/>
      <c r="V29" s="36"/>
    </row>
    <row r="30" spans="1:22" s="59" customFormat="1" ht="15" hidden="1" customHeight="1" thickBot="1">
      <c r="A30" s="38"/>
      <c r="B30" s="109"/>
      <c r="C30" s="60"/>
      <c r="D30" s="43"/>
      <c r="E30" s="43"/>
      <c r="F30" s="43"/>
      <c r="G30" s="51"/>
      <c r="I30" s="241"/>
      <c r="J30" s="262"/>
      <c r="K30" s="53"/>
      <c r="L30" s="53"/>
      <c r="M30" s="262"/>
      <c r="N30" s="54"/>
      <c r="O30" s="56"/>
      <c r="P30" s="56"/>
      <c r="Q30" s="56"/>
      <c r="R30" s="57"/>
      <c r="S30" s="58"/>
      <c r="T30" s="36"/>
      <c r="U30" s="36"/>
      <c r="V30" s="36"/>
    </row>
    <row r="31" spans="1:22" s="59" customFormat="1" ht="30.75" hidden="1" customHeight="1" thickBot="1">
      <c r="A31" s="38"/>
      <c r="B31" s="110"/>
      <c r="C31" s="62"/>
      <c r="D31" s="63"/>
      <c r="E31" s="63"/>
      <c r="F31" s="161"/>
      <c r="G31" s="162"/>
      <c r="H31" s="62"/>
      <c r="I31" s="242"/>
      <c r="J31" s="263"/>
      <c r="K31" s="65"/>
      <c r="L31" s="65"/>
      <c r="M31" s="263"/>
      <c r="N31" s="66"/>
      <c r="O31" s="68"/>
      <c r="P31" s="68"/>
      <c r="Q31" s="68"/>
      <c r="R31" s="69"/>
      <c r="S31" s="70"/>
      <c r="T31" s="36"/>
      <c r="U31" s="36"/>
      <c r="V31" s="36"/>
    </row>
    <row r="32" spans="1:22" s="59" customFormat="1" ht="18" hidden="1" customHeight="1" thickBot="1">
      <c r="A32" s="38"/>
      <c r="B32" s="113"/>
      <c r="C32" s="43"/>
      <c r="D32" s="163"/>
      <c r="E32" s="43"/>
      <c r="F32" s="43"/>
      <c r="G32" s="43"/>
      <c r="H32" s="51"/>
      <c r="I32" s="237"/>
      <c r="J32" s="237"/>
      <c r="K32" s="79"/>
      <c r="L32" s="79"/>
      <c r="M32" s="237"/>
      <c r="N32" s="80">
        <v>0</v>
      </c>
      <c r="O32" s="47">
        <v>5585.71</v>
      </c>
      <c r="P32" s="47">
        <f>PRODUCT(N32,O32)</f>
        <v>0</v>
      </c>
      <c r="Q32" s="47">
        <v>250</v>
      </c>
      <c r="R32" s="47">
        <v>0</v>
      </c>
      <c r="S32" s="48">
        <f>SUM(P32,Q32,R32)</f>
        <v>250</v>
      </c>
      <c r="T32" s="36"/>
      <c r="U32" s="36"/>
      <c r="V32" s="36"/>
    </row>
    <row r="33" spans="1:22" s="59" customFormat="1" ht="15" hidden="1" customHeight="1" thickBot="1">
      <c r="A33" s="38"/>
      <c r="B33" s="113"/>
      <c r="C33" s="43"/>
      <c r="D33" s="43"/>
      <c r="E33" s="43"/>
      <c r="F33" s="253"/>
      <c r="G33" s="255"/>
      <c r="H33" s="43"/>
      <c r="I33" s="238"/>
      <c r="J33" s="238"/>
      <c r="K33" s="76"/>
      <c r="L33" s="76"/>
      <c r="M33" s="238"/>
      <c r="N33" s="78"/>
      <c r="O33" s="56"/>
      <c r="P33" s="56"/>
      <c r="Q33" s="56"/>
      <c r="R33" s="57"/>
      <c r="S33" s="58"/>
      <c r="T33" s="36"/>
      <c r="U33" s="36"/>
      <c r="V33" s="36"/>
    </row>
    <row r="34" spans="1:22" s="59" customFormat="1" ht="15" hidden="1" customHeight="1" thickBot="1">
      <c r="A34" s="38"/>
      <c r="B34" s="113"/>
      <c r="C34" s="43"/>
      <c r="D34" s="43"/>
      <c r="E34" s="43"/>
      <c r="F34" s="241"/>
      <c r="G34" s="238"/>
      <c r="H34" s="253"/>
      <c r="I34" s="238"/>
      <c r="J34" s="238"/>
      <c r="K34" s="76"/>
      <c r="L34" s="76"/>
      <c r="M34" s="238"/>
      <c r="N34" s="78"/>
      <c r="O34" s="56"/>
      <c r="P34" s="56"/>
      <c r="Q34" s="56"/>
      <c r="R34" s="57"/>
      <c r="S34" s="58"/>
      <c r="T34" s="36"/>
      <c r="U34" s="36"/>
      <c r="V34" s="36"/>
    </row>
    <row r="35" spans="1:22" s="59" customFormat="1" ht="15" hidden="1" customHeight="1" thickBot="1">
      <c r="A35" s="38"/>
      <c r="B35" s="113"/>
      <c r="C35" s="43"/>
      <c r="D35" s="43"/>
      <c r="E35" s="43"/>
      <c r="F35" s="241"/>
      <c r="G35" s="238"/>
      <c r="H35" s="254"/>
      <c r="I35" s="238"/>
      <c r="J35" s="238"/>
      <c r="K35" s="76"/>
      <c r="L35" s="76"/>
      <c r="M35" s="238"/>
      <c r="N35" s="78"/>
      <c r="O35" s="56"/>
      <c r="P35" s="56"/>
      <c r="Q35" s="56"/>
      <c r="R35" s="57"/>
      <c r="S35" s="58"/>
      <c r="T35" s="36"/>
      <c r="U35" s="36"/>
      <c r="V35" s="36"/>
    </row>
    <row r="36" spans="1:22" s="59" customFormat="1" ht="13.5" hidden="1" thickBot="1">
      <c r="A36" s="38"/>
      <c r="B36" s="113"/>
      <c r="C36" s="77"/>
      <c r="D36" s="43"/>
      <c r="E36" s="164"/>
      <c r="F36" s="254"/>
      <c r="G36" s="256"/>
      <c r="H36" s="43"/>
      <c r="I36" s="238"/>
      <c r="J36" s="238"/>
      <c r="K36" s="76"/>
      <c r="L36" s="76"/>
      <c r="M36" s="238"/>
      <c r="N36" s="78"/>
      <c r="O36" s="56"/>
      <c r="P36" s="56"/>
      <c r="Q36" s="56"/>
      <c r="R36" s="57"/>
      <c r="S36" s="58"/>
      <c r="T36" s="36"/>
      <c r="U36" s="36"/>
      <c r="V36" s="36"/>
    </row>
    <row r="37" spans="1:22" s="59" customFormat="1" ht="13.5" hidden="1" thickBot="1">
      <c r="A37" s="38"/>
      <c r="B37" s="113"/>
      <c r="C37" s="43"/>
      <c r="D37" s="43"/>
      <c r="E37" s="43"/>
      <c r="F37" s="43"/>
      <c r="G37" s="43"/>
      <c r="H37" s="43"/>
      <c r="I37" s="238"/>
      <c r="J37" s="238"/>
      <c r="K37" s="76"/>
      <c r="L37" s="76"/>
      <c r="M37" s="238"/>
      <c r="N37" s="78"/>
      <c r="O37" s="56"/>
      <c r="P37" s="56"/>
      <c r="Q37" s="56"/>
      <c r="R37" s="57"/>
      <c r="S37" s="58"/>
      <c r="T37" s="36"/>
      <c r="U37" s="36"/>
      <c r="V37" s="36"/>
    </row>
    <row r="38" spans="1:22" s="59" customFormat="1" ht="34.5" hidden="1" customHeight="1" thickBot="1">
      <c r="A38" s="38"/>
      <c r="B38" s="112"/>
      <c r="C38" s="63"/>
      <c r="D38" s="63"/>
      <c r="E38" s="63"/>
      <c r="F38" s="64"/>
      <c r="G38" s="63"/>
      <c r="H38" s="63"/>
      <c r="I38" s="239"/>
      <c r="J38" s="239"/>
      <c r="K38" s="81"/>
      <c r="L38" s="81"/>
      <c r="M38" s="239"/>
      <c r="N38" s="82"/>
      <c r="O38" s="68"/>
      <c r="P38" s="68"/>
      <c r="Q38" s="68"/>
      <c r="R38" s="69"/>
      <c r="S38" s="70"/>
      <c r="T38" s="36"/>
      <c r="U38" s="36"/>
      <c r="V38" s="36"/>
    </row>
    <row r="39" spans="1:22" s="59" customFormat="1" ht="31.5" hidden="1" customHeight="1" thickBot="1">
      <c r="A39" s="38"/>
      <c r="B39" s="109"/>
      <c r="C39" s="60"/>
      <c r="D39" s="163"/>
      <c r="E39" s="43"/>
      <c r="F39" s="43"/>
      <c r="G39" s="43"/>
      <c r="H39" s="72"/>
      <c r="I39" s="237"/>
      <c r="J39" s="237"/>
      <c r="K39" s="79"/>
      <c r="L39" s="79"/>
      <c r="M39" s="237"/>
      <c r="N39" s="80">
        <v>0</v>
      </c>
      <c r="O39" s="165">
        <v>942</v>
      </c>
      <c r="P39" s="165">
        <f>PRODUCT(N39,O39)</f>
        <v>0</v>
      </c>
      <c r="Q39" s="165">
        <v>400</v>
      </c>
      <c r="R39" s="165">
        <v>0</v>
      </c>
      <c r="S39" s="166">
        <f>SUM(P39,Q39,R39)</f>
        <v>400</v>
      </c>
      <c r="T39" s="36"/>
      <c r="U39" s="36"/>
      <c r="V39" s="36"/>
    </row>
    <row r="40" spans="1:22" s="59" customFormat="1" ht="13.5" hidden="1" thickBot="1">
      <c r="A40" s="38"/>
      <c r="B40" s="109"/>
      <c r="C40" s="60"/>
      <c r="D40" s="163"/>
      <c r="E40" s="43"/>
      <c r="F40" s="43"/>
      <c r="G40" s="43"/>
      <c r="H40" s="50"/>
      <c r="I40" s="238"/>
      <c r="J40" s="238"/>
      <c r="K40" s="76"/>
      <c r="L40" s="76"/>
      <c r="M40" s="238"/>
      <c r="N40" s="78"/>
      <c r="O40" s="167"/>
      <c r="P40" s="167"/>
      <c r="Q40" s="167"/>
      <c r="R40" s="167"/>
      <c r="S40" s="168"/>
      <c r="T40" s="36"/>
      <c r="U40" s="36"/>
      <c r="V40" s="36"/>
    </row>
    <row r="41" spans="1:22" s="59" customFormat="1" ht="13.5" hidden="1" thickBot="1">
      <c r="A41" s="38"/>
      <c r="B41" s="113"/>
      <c r="C41" s="43"/>
      <c r="D41" s="43"/>
      <c r="E41" s="43"/>
      <c r="F41" s="43"/>
      <c r="G41" s="43"/>
      <c r="H41" s="43"/>
      <c r="I41" s="238"/>
      <c r="J41" s="238"/>
      <c r="K41" s="76"/>
      <c r="L41" s="76"/>
      <c r="M41" s="238"/>
      <c r="N41" s="78"/>
      <c r="O41" s="244"/>
      <c r="P41" s="244"/>
      <c r="Q41" s="244"/>
      <c r="R41" s="247"/>
      <c r="S41" s="250"/>
      <c r="T41" s="36"/>
      <c r="U41" s="36"/>
      <c r="V41" s="36"/>
    </row>
    <row r="42" spans="1:22" s="59" customFormat="1" ht="13.5" hidden="1" thickBot="1">
      <c r="A42" s="38"/>
      <c r="B42" s="113"/>
      <c r="C42" s="43"/>
      <c r="D42" s="43"/>
      <c r="E42" s="43"/>
      <c r="F42" s="43"/>
      <c r="G42" s="43"/>
      <c r="H42" s="43"/>
      <c r="I42" s="238"/>
      <c r="J42" s="238"/>
      <c r="K42" s="76"/>
      <c r="L42" s="76"/>
      <c r="M42" s="238"/>
      <c r="N42" s="78"/>
      <c r="O42" s="245"/>
      <c r="P42" s="245"/>
      <c r="Q42" s="245"/>
      <c r="R42" s="248"/>
      <c r="S42" s="251"/>
      <c r="T42" s="36"/>
      <c r="U42" s="36"/>
      <c r="V42" s="36"/>
    </row>
    <row r="43" spans="1:22" s="59" customFormat="1" ht="15.75" hidden="1" thickBot="1">
      <c r="A43" s="38"/>
      <c r="B43" s="112"/>
      <c r="C43" s="63"/>
      <c r="D43" s="63"/>
      <c r="E43" s="63"/>
      <c r="F43" s="64"/>
      <c r="G43" s="63"/>
      <c r="H43" s="63"/>
      <c r="I43" s="239"/>
      <c r="J43" s="239"/>
      <c r="K43" s="81"/>
      <c r="L43" s="81"/>
      <c r="M43" s="239"/>
      <c r="N43" s="82"/>
      <c r="O43" s="246"/>
      <c r="P43" s="246"/>
      <c r="Q43" s="246"/>
      <c r="R43" s="249"/>
      <c r="S43" s="252"/>
      <c r="T43" s="36"/>
      <c r="U43" s="36"/>
      <c r="V43" s="36"/>
    </row>
    <row r="44" spans="1:22" s="36" customFormat="1" ht="12.75" customHeight="1" thickBot="1">
      <c r="A44" s="23"/>
      <c r="B44" s="23"/>
      <c r="C44" s="23"/>
      <c r="D44" s="23"/>
      <c r="E44" s="23"/>
      <c r="F44" s="38"/>
      <c r="G44" s="23"/>
      <c r="H44" s="23"/>
      <c r="I44" s="23"/>
      <c r="J44" s="27"/>
      <c r="K44" s="27"/>
      <c r="L44" s="27"/>
      <c r="M44" s="27"/>
      <c r="N44" s="114"/>
      <c r="O44" s="169"/>
      <c r="P44" s="170"/>
      <c r="Q44" s="170"/>
      <c r="R44" s="171"/>
      <c r="S44" s="172"/>
    </row>
    <row r="45" spans="1:22" s="37" customFormat="1" ht="21" customHeight="1" thickBot="1">
      <c r="A45" s="147"/>
      <c r="B45" s="278" t="s">
        <v>48</v>
      </c>
      <c r="C45" s="279"/>
      <c r="D45" s="279"/>
      <c r="E45" s="279"/>
      <c r="F45" s="279"/>
      <c r="G45" s="279"/>
      <c r="H45" s="279"/>
      <c r="I45" s="279"/>
      <c r="J45" s="279"/>
      <c r="K45" s="279"/>
      <c r="L45" s="279"/>
      <c r="M45" s="279"/>
      <c r="N45" s="279"/>
      <c r="O45" s="35"/>
      <c r="P45" s="105"/>
      <c r="Q45" s="105"/>
      <c r="R45" s="115"/>
      <c r="S45" s="106"/>
      <c r="T45" s="36"/>
      <c r="U45" s="36"/>
      <c r="V45" s="36"/>
    </row>
    <row r="46" spans="1:22" s="117" customFormat="1" ht="39" customHeight="1">
      <c r="A46" s="23"/>
      <c r="B46" s="93"/>
      <c r="C46" s="75" t="s">
        <v>87</v>
      </c>
      <c r="D46" s="104"/>
      <c r="E46" s="84" t="s">
        <v>51</v>
      </c>
      <c r="F46" s="84" t="s">
        <v>52</v>
      </c>
      <c r="G46" s="92"/>
      <c r="H46" s="200"/>
      <c r="I46" s="261"/>
      <c r="J46" s="227"/>
      <c r="K46" s="227"/>
      <c r="L46" s="227"/>
      <c r="M46" s="227"/>
      <c r="N46" s="73">
        <v>2</v>
      </c>
      <c r="O46" s="85"/>
      <c r="P46" s="217">
        <f>N46*O46</f>
        <v>0</v>
      </c>
      <c r="Q46" s="85"/>
      <c r="R46" s="85"/>
      <c r="S46" s="86">
        <f>SUM(P46,Q46,R46)</f>
        <v>0</v>
      </c>
      <c r="T46" s="36"/>
      <c r="U46" s="36"/>
      <c r="V46" s="36"/>
    </row>
    <row r="47" spans="1:22" s="117" customFormat="1" ht="16.5" customHeight="1">
      <c r="A47" s="23"/>
      <c r="B47" s="93"/>
      <c r="C47" s="84"/>
      <c r="D47" s="104"/>
      <c r="E47" s="116" t="s">
        <v>178</v>
      </c>
      <c r="F47" s="116" t="s">
        <v>53</v>
      </c>
      <c r="G47" s="92" t="s">
        <v>155</v>
      </c>
      <c r="H47" s="51" t="s">
        <v>153</v>
      </c>
      <c r="I47" s="262"/>
      <c r="J47" s="228"/>
      <c r="K47" s="228"/>
      <c r="L47" s="228"/>
      <c r="M47" s="228"/>
      <c r="N47" s="73"/>
      <c r="O47" s="85"/>
      <c r="P47" s="217"/>
      <c r="Q47" s="85"/>
      <c r="R47" s="85"/>
      <c r="S47" s="86"/>
      <c r="T47" s="36"/>
      <c r="U47" s="36"/>
      <c r="V47" s="36"/>
    </row>
    <row r="48" spans="1:22" s="117" customFormat="1" ht="16.5" customHeight="1">
      <c r="A48" s="23"/>
      <c r="B48" s="93"/>
      <c r="C48" s="84"/>
      <c r="D48" s="104"/>
      <c r="E48" s="116"/>
      <c r="F48" s="116" t="s">
        <v>54</v>
      </c>
      <c r="G48" s="116" t="s">
        <v>156</v>
      </c>
      <c r="H48" s="116" t="s">
        <v>64</v>
      </c>
      <c r="I48" s="262"/>
      <c r="J48" s="228"/>
      <c r="K48" s="228"/>
      <c r="L48" s="228"/>
      <c r="M48" s="228"/>
      <c r="N48" s="73"/>
      <c r="O48" s="85"/>
      <c r="P48" s="217"/>
      <c r="Q48" s="85"/>
      <c r="R48" s="85"/>
      <c r="S48" s="86"/>
      <c r="T48" s="36"/>
      <c r="U48" s="36"/>
      <c r="V48" s="36"/>
    </row>
    <row r="49" spans="1:22" s="117" customFormat="1" ht="51">
      <c r="A49" s="23"/>
      <c r="B49" s="93"/>
      <c r="C49" s="84"/>
      <c r="D49" s="84"/>
      <c r="E49" s="116"/>
      <c r="F49" s="199" t="s">
        <v>88</v>
      </c>
      <c r="G49" s="116"/>
      <c r="H49" s="116"/>
      <c r="I49" s="262"/>
      <c r="J49" s="228"/>
      <c r="K49" s="228"/>
      <c r="L49" s="228"/>
      <c r="M49" s="228"/>
      <c r="N49" s="73"/>
      <c r="O49" s="85"/>
      <c r="P49" s="217"/>
      <c r="Q49" s="85"/>
      <c r="R49" s="85"/>
      <c r="S49" s="86"/>
      <c r="T49" s="36"/>
      <c r="U49" s="36"/>
      <c r="V49" s="36"/>
    </row>
    <row r="50" spans="1:22" s="117" customFormat="1" ht="20.45" customHeight="1" thickBot="1">
      <c r="A50" s="23"/>
      <c r="B50" s="94"/>
      <c r="C50" s="89"/>
      <c r="D50" s="89"/>
      <c r="E50" s="118"/>
      <c r="F50" s="212" t="s">
        <v>154</v>
      </c>
      <c r="G50" s="118"/>
      <c r="H50" s="118"/>
      <c r="I50" s="263"/>
      <c r="J50" s="229"/>
      <c r="K50" s="229"/>
      <c r="L50" s="229"/>
      <c r="M50" s="229"/>
      <c r="N50" s="82"/>
      <c r="O50" s="133"/>
      <c r="P50" s="218"/>
      <c r="Q50" s="133"/>
      <c r="R50" s="133"/>
      <c r="S50" s="173"/>
      <c r="T50" s="36"/>
      <c r="U50" s="36"/>
      <c r="V50" s="36"/>
    </row>
    <row r="51" spans="1:22" s="117" customFormat="1" ht="36.6" customHeight="1">
      <c r="A51" s="23"/>
      <c r="B51" s="93"/>
      <c r="C51" s="75" t="s">
        <v>85</v>
      </c>
      <c r="D51" s="104"/>
      <c r="E51" s="84" t="s">
        <v>70</v>
      </c>
      <c r="F51" s="84" t="s">
        <v>65</v>
      </c>
      <c r="G51" s="84"/>
      <c r="H51" s="84"/>
      <c r="I51" s="224"/>
      <c r="J51" s="227"/>
      <c r="K51" s="136"/>
      <c r="L51" s="136"/>
      <c r="M51" s="227"/>
      <c r="N51" s="80">
        <v>1</v>
      </c>
      <c r="O51" s="174"/>
      <c r="P51" s="219">
        <f>N51*O51</f>
        <v>0</v>
      </c>
      <c r="Q51" s="174"/>
      <c r="R51" s="174"/>
      <c r="S51" s="175">
        <f>SUM(P51:R51)</f>
        <v>0</v>
      </c>
      <c r="T51" s="36"/>
      <c r="U51" s="36"/>
      <c r="V51" s="36"/>
    </row>
    <row r="52" spans="1:22" s="117" customFormat="1" ht="21.6" customHeight="1">
      <c r="A52" s="23"/>
      <c r="B52" s="93"/>
      <c r="C52" s="84"/>
      <c r="D52" s="84"/>
      <c r="E52" s="116" t="s">
        <v>178</v>
      </c>
      <c r="F52" s="84" t="s">
        <v>157</v>
      </c>
      <c r="G52" s="84"/>
      <c r="H52" s="84" t="s">
        <v>67</v>
      </c>
      <c r="I52" s="225"/>
      <c r="J52" s="228"/>
      <c r="K52" s="136"/>
      <c r="L52" s="136"/>
      <c r="M52" s="228"/>
      <c r="N52" s="78"/>
      <c r="O52" s="233"/>
      <c r="P52" s="234"/>
      <c r="Q52" s="233"/>
      <c r="R52" s="233"/>
      <c r="S52" s="230"/>
      <c r="T52" s="36"/>
      <c r="U52" s="36"/>
      <c r="V52" s="36"/>
    </row>
    <row r="53" spans="1:22" s="117" customFormat="1" ht="33" customHeight="1">
      <c r="A53" s="23"/>
      <c r="B53" s="93"/>
      <c r="C53" s="84"/>
      <c r="D53" s="84"/>
      <c r="E53" s="84"/>
      <c r="F53" s="75" t="s">
        <v>66</v>
      </c>
      <c r="G53" s="84"/>
      <c r="H53" s="84" t="s">
        <v>73</v>
      </c>
      <c r="I53" s="225"/>
      <c r="J53" s="228"/>
      <c r="K53" s="136"/>
      <c r="L53" s="136"/>
      <c r="M53" s="228"/>
      <c r="N53" s="78"/>
      <c r="O53" s="228"/>
      <c r="P53" s="235"/>
      <c r="Q53" s="228"/>
      <c r="R53" s="228"/>
      <c r="S53" s="231"/>
      <c r="T53" s="36"/>
      <c r="U53" s="36"/>
      <c r="V53" s="36"/>
    </row>
    <row r="54" spans="1:22" s="117" customFormat="1" ht="17.100000000000001" customHeight="1">
      <c r="A54" s="23"/>
      <c r="B54" s="93"/>
      <c r="C54" s="84"/>
      <c r="D54" s="84"/>
      <c r="E54" s="84"/>
      <c r="F54" s="205" t="s">
        <v>158</v>
      </c>
      <c r="G54" s="84"/>
      <c r="H54" s="76" t="s">
        <v>74</v>
      </c>
      <c r="I54" s="225"/>
      <c r="J54" s="228"/>
      <c r="K54" s="136"/>
      <c r="L54" s="136"/>
      <c r="M54" s="228"/>
      <c r="N54" s="78"/>
      <c r="O54" s="228"/>
      <c r="P54" s="235"/>
      <c r="Q54" s="228"/>
      <c r="R54" s="228"/>
      <c r="S54" s="231"/>
      <c r="T54" s="36"/>
      <c r="U54" s="36"/>
      <c r="V54" s="36"/>
    </row>
    <row r="55" spans="1:22" s="117" customFormat="1" ht="17.100000000000001" customHeight="1" thickBot="1">
      <c r="A55" s="23"/>
      <c r="B55" s="94"/>
      <c r="C55" s="89"/>
      <c r="D55" s="89"/>
      <c r="E55" s="89"/>
      <c r="F55" s="90"/>
      <c r="G55" s="89"/>
      <c r="H55" s="89"/>
      <c r="I55" s="226"/>
      <c r="J55" s="229"/>
      <c r="K55" s="137"/>
      <c r="L55" s="137"/>
      <c r="M55" s="229"/>
      <c r="N55" s="82"/>
      <c r="O55" s="229"/>
      <c r="P55" s="236"/>
      <c r="Q55" s="229"/>
      <c r="R55" s="229"/>
      <c r="S55" s="232"/>
      <c r="T55" s="36"/>
      <c r="U55" s="36"/>
      <c r="V55" s="36"/>
    </row>
    <row r="56" spans="1:22" s="49" customFormat="1" ht="42.95" customHeight="1">
      <c r="A56" s="143" t="s">
        <v>46</v>
      </c>
      <c r="B56" s="145"/>
      <c r="C56" s="75" t="s">
        <v>55</v>
      </c>
      <c r="D56" s="73"/>
      <c r="E56" s="129" t="s">
        <v>69</v>
      </c>
      <c r="F56" s="129" t="s">
        <v>71</v>
      </c>
      <c r="G56" s="201"/>
      <c r="H56" s="201"/>
      <c r="I56" s="240"/>
      <c r="J56" s="136"/>
      <c r="K56" s="136"/>
      <c r="L56" s="136"/>
      <c r="M56" s="136"/>
      <c r="N56" s="80">
        <v>1</v>
      </c>
      <c r="O56" s="174"/>
      <c r="P56" s="219">
        <f>N56*O56</f>
        <v>0</v>
      </c>
      <c r="Q56" s="174"/>
      <c r="R56" s="174"/>
      <c r="S56" s="175">
        <f>SUM(P56:R56)</f>
        <v>0</v>
      </c>
      <c r="T56" s="36"/>
      <c r="U56" s="36"/>
      <c r="V56" s="36"/>
    </row>
    <row r="57" spans="1:22" s="59" customFormat="1" ht="38.25">
      <c r="A57" s="176"/>
      <c r="B57" s="93"/>
      <c r="C57" s="84"/>
      <c r="D57" s="84"/>
      <c r="E57" s="116" t="s">
        <v>178</v>
      </c>
      <c r="F57" s="75" t="s">
        <v>93</v>
      </c>
      <c r="G57" s="84"/>
      <c r="H57" s="84" t="s">
        <v>72</v>
      </c>
      <c r="I57" s="241"/>
      <c r="J57" s="136"/>
      <c r="K57" s="136"/>
      <c r="L57" s="136"/>
      <c r="M57" s="136"/>
      <c r="N57" s="78"/>
      <c r="O57" s="233"/>
      <c r="P57" s="234"/>
      <c r="Q57" s="233"/>
      <c r="R57" s="233"/>
      <c r="S57" s="230"/>
      <c r="T57" s="36"/>
      <c r="U57" s="36"/>
      <c r="V57" s="36"/>
    </row>
    <row r="58" spans="1:22" s="87" customFormat="1">
      <c r="A58" s="177"/>
      <c r="B58" s="93"/>
      <c r="C58" s="84"/>
      <c r="D58" s="84"/>
      <c r="E58" s="84"/>
      <c r="F58" s="84"/>
      <c r="G58" s="84"/>
      <c r="H58" s="84" t="s">
        <v>73</v>
      </c>
      <c r="I58" s="241"/>
      <c r="J58" s="136"/>
      <c r="K58" s="136"/>
      <c r="L58" s="136"/>
      <c r="M58" s="136"/>
      <c r="N58" s="78"/>
      <c r="O58" s="228"/>
      <c r="P58" s="235"/>
      <c r="Q58" s="228"/>
      <c r="R58" s="228"/>
      <c r="S58" s="231"/>
      <c r="T58" s="36"/>
      <c r="U58" s="36"/>
      <c r="V58" s="36"/>
    </row>
    <row r="59" spans="1:22" s="87" customFormat="1" ht="13.5" thickBot="1">
      <c r="A59" s="177"/>
      <c r="B59" s="93"/>
      <c r="C59" s="84"/>
      <c r="D59" s="84"/>
      <c r="E59" s="84"/>
      <c r="F59" s="55"/>
      <c r="G59" s="84"/>
      <c r="H59" s="55"/>
      <c r="I59" s="242"/>
      <c r="J59" s="136"/>
      <c r="K59" s="136"/>
      <c r="L59" s="136"/>
      <c r="M59" s="136"/>
      <c r="N59" s="78"/>
      <c r="O59" s="229"/>
      <c r="P59" s="236"/>
      <c r="Q59" s="229"/>
      <c r="R59" s="229"/>
      <c r="S59" s="232"/>
      <c r="T59" s="36"/>
      <c r="U59" s="36"/>
      <c r="V59" s="36"/>
    </row>
    <row r="60" spans="1:22" s="49" customFormat="1" ht="47.45" customHeight="1">
      <c r="A60" s="140" t="s">
        <v>46</v>
      </c>
      <c r="B60" s="178"/>
      <c r="C60" s="39" t="s">
        <v>86</v>
      </c>
      <c r="D60" s="40"/>
      <c r="E60" s="83" t="s">
        <v>70</v>
      </c>
      <c r="F60" s="138" t="s">
        <v>65</v>
      </c>
      <c r="G60" s="41"/>
      <c r="H60" s="213"/>
      <c r="I60" s="240"/>
      <c r="J60" s="227"/>
      <c r="K60" s="135"/>
      <c r="L60" s="135"/>
      <c r="M60" s="227"/>
      <c r="N60" s="80">
        <v>1</v>
      </c>
      <c r="O60" s="174"/>
      <c r="P60" s="219">
        <f>N60*O60</f>
        <v>0</v>
      </c>
      <c r="Q60" s="174"/>
      <c r="R60" s="174"/>
      <c r="S60" s="175">
        <f>SUM(P60,Q60,R60)</f>
        <v>0</v>
      </c>
      <c r="T60" s="36"/>
      <c r="U60" s="36"/>
      <c r="V60" s="36"/>
    </row>
    <row r="61" spans="1:22" s="36" customFormat="1" ht="15" customHeight="1">
      <c r="A61" s="95"/>
      <c r="B61" s="179"/>
      <c r="C61" s="88"/>
      <c r="D61" s="88"/>
      <c r="E61" s="116" t="s">
        <v>178</v>
      </c>
      <c r="F61" s="84" t="s">
        <v>75</v>
      </c>
      <c r="G61" s="88"/>
      <c r="H61" s="88" t="s">
        <v>76</v>
      </c>
      <c r="I61" s="241"/>
      <c r="J61" s="228"/>
      <c r="K61" s="215"/>
      <c r="L61" s="215"/>
      <c r="M61" s="228"/>
      <c r="N61" s="78"/>
      <c r="O61" s="233"/>
      <c r="P61" s="234"/>
      <c r="Q61" s="233"/>
      <c r="R61" s="233"/>
      <c r="S61" s="230"/>
    </row>
    <row r="62" spans="1:22" s="36" customFormat="1" ht="32.450000000000003" customHeight="1">
      <c r="A62" s="95"/>
      <c r="B62" s="179"/>
      <c r="C62" s="88"/>
      <c r="D62" s="88"/>
      <c r="E62" s="88"/>
      <c r="F62" s="75" t="s">
        <v>66</v>
      </c>
      <c r="G62" s="88"/>
      <c r="H62" s="88" t="s">
        <v>77</v>
      </c>
      <c r="I62" s="241"/>
      <c r="J62" s="228"/>
      <c r="K62" s="215"/>
      <c r="L62" s="215"/>
      <c r="M62" s="228"/>
      <c r="N62" s="78"/>
      <c r="O62" s="228"/>
      <c r="P62" s="235"/>
      <c r="Q62" s="228"/>
      <c r="R62" s="228"/>
      <c r="S62" s="231"/>
    </row>
    <row r="63" spans="1:22" s="36" customFormat="1" ht="17.100000000000001" customHeight="1" thickBot="1">
      <c r="A63" s="180"/>
      <c r="B63" s="94"/>
      <c r="C63" s="89"/>
      <c r="D63" s="89"/>
      <c r="E63" s="89"/>
      <c r="F63" s="205" t="s">
        <v>158</v>
      </c>
      <c r="G63" s="89"/>
      <c r="H63" s="89"/>
      <c r="I63" s="242"/>
      <c r="J63" s="229"/>
      <c r="K63" s="216"/>
      <c r="L63" s="216"/>
      <c r="M63" s="229"/>
      <c r="N63" s="82"/>
      <c r="O63" s="229"/>
      <c r="P63" s="236"/>
      <c r="Q63" s="229"/>
      <c r="R63" s="229"/>
      <c r="S63" s="232"/>
    </row>
    <row r="64" spans="1:22" s="36" customFormat="1" ht="19.5" thickBot="1">
      <c r="A64" s="180"/>
      <c r="B64" s="181"/>
      <c r="C64" s="42" t="s">
        <v>96</v>
      </c>
      <c r="D64" s="182"/>
      <c r="E64" s="138" t="s">
        <v>98</v>
      </c>
      <c r="F64" s="138" t="s">
        <v>99</v>
      </c>
      <c r="G64" s="138"/>
      <c r="H64" s="200"/>
      <c r="I64" s="224"/>
      <c r="J64" s="227"/>
      <c r="K64" s="227"/>
      <c r="L64" s="227"/>
      <c r="M64" s="227"/>
      <c r="N64" s="79">
        <v>1</v>
      </c>
      <c r="O64" s="183"/>
      <c r="P64" s="220">
        <f>N64*O64</f>
        <v>0</v>
      </c>
      <c r="Q64" s="183"/>
      <c r="R64" s="183"/>
      <c r="S64" s="184">
        <f>SUM(P64,Q64,R64)</f>
        <v>0</v>
      </c>
    </row>
    <row r="65" spans="1:19" s="36" customFormat="1" ht="13.5" thickBot="1">
      <c r="A65" s="180"/>
      <c r="B65" s="179"/>
      <c r="C65" s="88"/>
      <c r="D65" s="88"/>
      <c r="E65" s="116" t="s">
        <v>178</v>
      </c>
      <c r="F65" s="88" t="s">
        <v>100</v>
      </c>
      <c r="G65" s="88"/>
      <c r="H65" s="88" t="s">
        <v>102</v>
      </c>
      <c r="I65" s="225"/>
      <c r="J65" s="228"/>
      <c r="K65" s="228"/>
      <c r="L65" s="228"/>
      <c r="M65" s="228"/>
      <c r="N65" s="76"/>
      <c r="O65" s="233"/>
      <c r="P65" s="234"/>
      <c r="Q65" s="233"/>
      <c r="R65" s="233"/>
      <c r="S65" s="230"/>
    </row>
    <row r="66" spans="1:19" s="36" customFormat="1" ht="13.5" thickBot="1">
      <c r="A66" s="180"/>
      <c r="B66" s="179"/>
      <c r="C66" s="88"/>
      <c r="D66" s="88"/>
      <c r="E66" s="88"/>
      <c r="F66" s="88"/>
      <c r="G66" s="88"/>
      <c r="H66" s="88" t="s">
        <v>101</v>
      </c>
      <c r="I66" s="225"/>
      <c r="J66" s="228"/>
      <c r="K66" s="228"/>
      <c r="L66" s="228"/>
      <c r="M66" s="228"/>
      <c r="N66" s="76"/>
      <c r="O66" s="228"/>
      <c r="P66" s="235"/>
      <c r="Q66" s="228"/>
      <c r="R66" s="228"/>
      <c r="S66" s="231"/>
    </row>
    <row r="67" spans="1:19" s="36" customFormat="1" ht="22.5" customHeight="1" thickBot="1">
      <c r="A67" s="180"/>
      <c r="B67" s="94"/>
      <c r="C67" s="89"/>
      <c r="D67" s="89"/>
      <c r="E67" s="89"/>
      <c r="F67" s="205" t="s">
        <v>159</v>
      </c>
      <c r="G67" s="89"/>
      <c r="H67" s="89"/>
      <c r="I67" s="226"/>
      <c r="J67" s="229"/>
      <c r="K67" s="229"/>
      <c r="L67" s="229"/>
      <c r="M67" s="229"/>
      <c r="N67" s="81"/>
      <c r="O67" s="229"/>
      <c r="P67" s="236"/>
      <c r="Q67" s="229"/>
      <c r="R67" s="229"/>
      <c r="S67" s="232"/>
    </row>
    <row r="68" spans="1:19" s="36" customFormat="1" ht="19.5" thickBot="1">
      <c r="A68" s="180"/>
      <c r="B68" s="181"/>
      <c r="C68" s="42" t="s">
        <v>96</v>
      </c>
      <c r="D68" s="182"/>
      <c r="E68" s="138" t="s">
        <v>103</v>
      </c>
      <c r="F68" s="138" t="s">
        <v>104</v>
      </c>
      <c r="G68" s="138"/>
      <c r="H68" s="200"/>
      <c r="I68" s="224"/>
      <c r="J68" s="227"/>
      <c r="K68" s="227"/>
      <c r="L68" s="227"/>
      <c r="M68" s="227"/>
      <c r="N68" s="79">
        <v>2</v>
      </c>
      <c r="O68" s="183"/>
      <c r="P68" s="220">
        <f>N68*O68</f>
        <v>0</v>
      </c>
      <c r="Q68" s="183"/>
      <c r="R68" s="183"/>
      <c r="S68" s="184">
        <f>SUM(P68,Q68,R68)</f>
        <v>0</v>
      </c>
    </row>
    <row r="69" spans="1:19" s="36" customFormat="1" ht="19.5" thickBot="1">
      <c r="A69" s="180"/>
      <c r="B69" s="179"/>
      <c r="C69" s="88"/>
      <c r="D69" s="88"/>
      <c r="E69" s="116" t="s">
        <v>178</v>
      </c>
      <c r="F69" s="88" t="s">
        <v>160</v>
      </c>
      <c r="G69" s="88"/>
      <c r="H69" s="200"/>
      <c r="I69" s="225"/>
      <c r="J69" s="228"/>
      <c r="K69" s="228"/>
      <c r="L69" s="228"/>
      <c r="M69" s="228"/>
      <c r="N69" s="76"/>
      <c r="O69" s="233"/>
      <c r="P69" s="234"/>
      <c r="Q69" s="233"/>
      <c r="R69" s="233"/>
      <c r="S69" s="230"/>
    </row>
    <row r="70" spans="1:19" s="36" customFormat="1" ht="31.5" customHeight="1" thickBot="1">
      <c r="A70" s="180"/>
      <c r="B70" s="94"/>
      <c r="C70" s="89"/>
      <c r="D70" s="89"/>
      <c r="E70" s="89"/>
      <c r="F70" s="205" t="s">
        <v>161</v>
      </c>
      <c r="G70" s="89"/>
      <c r="H70" s="89"/>
      <c r="I70" s="226"/>
      <c r="J70" s="229"/>
      <c r="K70" s="229"/>
      <c r="L70" s="229"/>
      <c r="M70" s="229"/>
      <c r="N70" s="81"/>
      <c r="O70" s="229"/>
      <c r="P70" s="236"/>
      <c r="Q70" s="229"/>
      <c r="R70" s="229"/>
      <c r="S70" s="232"/>
    </row>
    <row r="71" spans="1:19" s="36" customFormat="1" ht="13.5" thickBot="1">
      <c r="A71" s="180"/>
      <c r="B71" s="181"/>
      <c r="C71" s="42" t="s">
        <v>109</v>
      </c>
      <c r="D71" s="182"/>
      <c r="E71" s="138" t="s">
        <v>111</v>
      </c>
      <c r="F71" s="138" t="s">
        <v>149</v>
      </c>
      <c r="G71" s="138"/>
      <c r="H71" s="138"/>
      <c r="I71" s="224"/>
      <c r="J71" s="227"/>
      <c r="K71" s="227"/>
      <c r="L71" s="227"/>
      <c r="M71" s="227"/>
      <c r="N71" s="79">
        <v>4</v>
      </c>
      <c r="O71" s="183"/>
      <c r="P71" s="220">
        <f>N71*O71</f>
        <v>0</v>
      </c>
      <c r="Q71" s="183"/>
      <c r="R71" s="183"/>
      <c r="S71" s="184">
        <f>SUM(P71,Q71,R71)</f>
        <v>0</v>
      </c>
    </row>
    <row r="72" spans="1:19" s="36" customFormat="1" ht="13.5" thickBot="1">
      <c r="A72" s="180"/>
      <c r="B72" s="179"/>
      <c r="C72" s="88"/>
      <c r="D72" s="88"/>
      <c r="E72" s="116" t="s">
        <v>178</v>
      </c>
      <c r="F72" s="88" t="s">
        <v>150</v>
      </c>
      <c r="G72" s="88"/>
      <c r="H72" s="88" t="s">
        <v>172</v>
      </c>
      <c r="I72" s="225"/>
      <c r="J72" s="228"/>
      <c r="K72" s="228"/>
      <c r="L72" s="228"/>
      <c r="M72" s="228"/>
      <c r="N72" s="76"/>
      <c r="O72" s="233"/>
      <c r="P72" s="234"/>
      <c r="Q72" s="233"/>
      <c r="R72" s="233"/>
      <c r="S72" s="230"/>
    </row>
    <row r="73" spans="1:19" s="36" customFormat="1" ht="15" customHeight="1" thickBot="1">
      <c r="A73" s="180"/>
      <c r="B73" s="179"/>
      <c r="C73" s="88"/>
      <c r="D73" s="88"/>
      <c r="E73" s="88"/>
      <c r="F73" s="88" t="s">
        <v>151</v>
      </c>
      <c r="G73" s="88"/>
      <c r="H73" s="88" t="s">
        <v>68</v>
      </c>
      <c r="I73" s="225"/>
      <c r="J73" s="228"/>
      <c r="K73" s="228"/>
      <c r="L73" s="228"/>
      <c r="M73" s="228"/>
      <c r="N73" s="76"/>
      <c r="O73" s="228"/>
      <c r="P73" s="235"/>
      <c r="Q73" s="228"/>
      <c r="R73" s="228"/>
      <c r="S73" s="231"/>
    </row>
    <row r="74" spans="1:19" s="36" customFormat="1" ht="15" customHeight="1" thickBot="1">
      <c r="A74" s="180"/>
      <c r="B74" s="179"/>
      <c r="C74" s="88"/>
      <c r="D74" s="88"/>
      <c r="E74" s="88"/>
      <c r="F74" s="88"/>
      <c r="G74" s="88"/>
      <c r="H74" s="88"/>
      <c r="I74" s="225"/>
      <c r="J74" s="228"/>
      <c r="K74" s="228"/>
      <c r="L74" s="228"/>
      <c r="M74" s="228"/>
      <c r="N74" s="76"/>
      <c r="O74" s="228"/>
      <c r="P74" s="235"/>
      <c r="Q74" s="228"/>
      <c r="R74" s="228"/>
      <c r="S74" s="231"/>
    </row>
    <row r="75" spans="1:19" s="36" customFormat="1" ht="49.5" customHeight="1" thickBot="1">
      <c r="A75" s="180"/>
      <c r="B75" s="94"/>
      <c r="C75" s="89"/>
      <c r="D75" s="89"/>
      <c r="E75" s="89"/>
      <c r="F75" s="205" t="s">
        <v>152</v>
      </c>
      <c r="G75" s="89"/>
      <c r="H75" s="89"/>
      <c r="I75" s="226"/>
      <c r="J75" s="229"/>
      <c r="K75" s="229"/>
      <c r="L75" s="229"/>
      <c r="M75" s="229"/>
      <c r="N75" s="81"/>
      <c r="O75" s="229"/>
      <c r="P75" s="236"/>
      <c r="Q75" s="229"/>
      <c r="R75" s="229"/>
      <c r="S75" s="232"/>
    </row>
    <row r="76" spans="1:19" s="36" customFormat="1" ht="13.5" thickBot="1">
      <c r="A76" s="180"/>
      <c r="B76" s="181"/>
      <c r="C76" s="42" t="s">
        <v>109</v>
      </c>
      <c r="D76" s="182"/>
      <c r="E76" s="138" t="s">
        <v>114</v>
      </c>
      <c r="F76" s="138" t="s">
        <v>116</v>
      </c>
      <c r="G76" s="203" t="s">
        <v>117</v>
      </c>
      <c r="H76" s="138"/>
      <c r="I76" s="224"/>
      <c r="J76" s="227"/>
      <c r="K76" s="227"/>
      <c r="L76" s="227"/>
      <c r="M76" s="227"/>
      <c r="N76" s="79">
        <v>3</v>
      </c>
      <c r="O76" s="183"/>
      <c r="P76" s="220">
        <f>N76*O76</f>
        <v>0</v>
      </c>
      <c r="Q76" s="183"/>
      <c r="R76" s="183"/>
      <c r="S76" s="184">
        <f>SUM(P76,Q76,R76)</f>
        <v>0</v>
      </c>
    </row>
    <row r="77" spans="1:19" s="36" customFormat="1" ht="15" customHeight="1" thickBot="1">
      <c r="A77" s="180"/>
      <c r="B77" s="179"/>
      <c r="C77" s="88"/>
      <c r="D77" s="88"/>
      <c r="E77" s="116" t="s">
        <v>178</v>
      </c>
      <c r="F77" s="88" t="s">
        <v>119</v>
      </c>
      <c r="G77" s="202"/>
      <c r="H77" s="88" t="s">
        <v>113</v>
      </c>
      <c r="I77" s="225"/>
      <c r="J77" s="228"/>
      <c r="K77" s="228"/>
      <c r="L77" s="228"/>
      <c r="M77" s="228"/>
      <c r="N77" s="76"/>
      <c r="O77" s="228"/>
      <c r="P77" s="235"/>
      <c r="Q77" s="228"/>
      <c r="R77" s="228"/>
      <c r="S77" s="231"/>
    </row>
    <row r="78" spans="1:19" s="36" customFormat="1" ht="15" customHeight="1" thickBot="1">
      <c r="A78" s="180"/>
      <c r="B78" s="179"/>
      <c r="C78" s="88"/>
      <c r="D78" s="88"/>
      <c r="E78" s="88"/>
      <c r="F78" s="88" t="s">
        <v>120</v>
      </c>
      <c r="G78" s="202"/>
      <c r="H78" s="88" t="s">
        <v>115</v>
      </c>
      <c r="I78" s="225"/>
      <c r="J78" s="228"/>
      <c r="K78" s="228"/>
      <c r="L78" s="228"/>
      <c r="M78" s="228"/>
      <c r="N78" s="76"/>
      <c r="O78" s="228"/>
      <c r="P78" s="235"/>
      <c r="Q78" s="228"/>
      <c r="R78" s="228"/>
      <c r="S78" s="231"/>
    </row>
    <row r="79" spans="1:19" s="36" customFormat="1" ht="49.5" customHeight="1" thickBot="1">
      <c r="A79" s="180"/>
      <c r="B79" s="94"/>
      <c r="C79" s="89"/>
      <c r="D79" s="89"/>
      <c r="E79" s="89"/>
      <c r="F79" s="90" t="s">
        <v>118</v>
      </c>
      <c r="G79" s="89"/>
      <c r="H79" s="89"/>
      <c r="I79" s="226"/>
      <c r="J79" s="229"/>
      <c r="K79" s="229"/>
      <c r="L79" s="229"/>
      <c r="M79" s="229"/>
      <c r="N79" s="81"/>
      <c r="O79" s="229"/>
      <c r="P79" s="236"/>
      <c r="Q79" s="229"/>
      <c r="R79" s="229"/>
      <c r="S79" s="232"/>
    </row>
    <row r="80" spans="1:19" ht="13.5" thickBot="1">
      <c r="A80" s="121"/>
      <c r="B80" s="29"/>
      <c r="C80" s="29"/>
      <c r="D80" s="29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1"/>
      <c r="S80" s="122"/>
    </row>
    <row r="81" spans="1:22" s="127" customFormat="1" ht="16.5" customHeight="1" thickBot="1">
      <c r="A81" s="243" t="s">
        <v>56</v>
      </c>
      <c r="B81" s="243"/>
      <c r="C81" s="243"/>
      <c r="D81" s="243"/>
      <c r="E81" s="243"/>
      <c r="F81" s="243"/>
      <c r="G81" s="243"/>
      <c r="H81" s="243"/>
      <c r="I81" s="243"/>
      <c r="J81" s="123"/>
      <c r="K81" s="123"/>
      <c r="L81" s="123"/>
      <c r="M81" s="123"/>
      <c r="N81" s="124"/>
      <c r="O81" s="125"/>
      <c r="P81" s="105"/>
      <c r="Q81" s="105"/>
      <c r="R81" s="115"/>
      <c r="S81" s="106"/>
      <c r="T81" s="126"/>
      <c r="U81" s="126"/>
      <c r="V81" s="126"/>
    </row>
    <row r="82" spans="1:22" s="49" customFormat="1" ht="24.75" customHeight="1">
      <c r="A82" s="140" t="s">
        <v>46</v>
      </c>
      <c r="B82" s="107"/>
      <c r="C82" s="39" t="s">
        <v>83</v>
      </c>
      <c r="D82" s="119"/>
      <c r="E82" s="120" t="s">
        <v>57</v>
      </c>
      <c r="F82" s="39" t="s">
        <v>58</v>
      </c>
      <c r="G82" s="206" t="s">
        <v>126</v>
      </c>
      <c r="H82" s="39"/>
      <c r="I82" s="240"/>
      <c r="J82" s="227"/>
      <c r="K82" s="227"/>
      <c r="L82" s="227"/>
      <c r="M82" s="227"/>
      <c r="N82" s="80">
        <v>30</v>
      </c>
      <c r="O82" s="185"/>
      <c r="P82" s="221">
        <f>N82*O82</f>
        <v>0</v>
      </c>
      <c r="Q82" s="128"/>
      <c r="R82" s="128"/>
      <c r="S82" s="48">
        <f>SUM(P82,Q82,R82)</f>
        <v>0</v>
      </c>
      <c r="T82" s="36"/>
      <c r="U82" s="36"/>
      <c r="V82" s="36"/>
    </row>
    <row r="83" spans="1:22" s="49" customFormat="1" ht="15" customHeight="1">
      <c r="A83" s="141"/>
      <c r="B83" s="93"/>
      <c r="C83" s="84" t="s">
        <v>82</v>
      </c>
      <c r="D83" s="84"/>
      <c r="E83" s="116" t="s">
        <v>178</v>
      </c>
      <c r="F83" s="84" t="s">
        <v>59</v>
      </c>
      <c r="G83" s="84" t="s">
        <v>122</v>
      </c>
      <c r="H83" s="84" t="s">
        <v>62</v>
      </c>
      <c r="I83" s="241"/>
      <c r="J83" s="228"/>
      <c r="K83" s="228"/>
      <c r="L83" s="228"/>
      <c r="M83" s="228"/>
      <c r="N83" s="78"/>
      <c r="O83" s="186"/>
      <c r="P83" s="222"/>
      <c r="Q83" s="187"/>
      <c r="R83" s="188"/>
      <c r="S83" s="58"/>
      <c r="T83" s="36"/>
      <c r="U83" s="36"/>
      <c r="V83" s="36"/>
    </row>
    <row r="84" spans="1:22" s="117" customFormat="1" ht="15" customHeight="1">
      <c r="A84" s="141"/>
      <c r="B84" s="93"/>
      <c r="C84" s="84" t="s">
        <v>84</v>
      </c>
      <c r="D84" s="84"/>
      <c r="E84" s="84"/>
      <c r="F84" s="84" t="s">
        <v>60</v>
      </c>
      <c r="G84" s="84"/>
      <c r="H84" s="204" t="s">
        <v>63</v>
      </c>
      <c r="I84" s="241"/>
      <c r="J84" s="228"/>
      <c r="K84" s="228"/>
      <c r="L84" s="228"/>
      <c r="M84" s="228"/>
      <c r="N84" s="78"/>
      <c r="O84" s="186"/>
      <c r="P84" s="222"/>
      <c r="Q84" s="187"/>
      <c r="R84" s="188"/>
      <c r="S84" s="58"/>
      <c r="T84" s="36"/>
      <c r="U84" s="36"/>
      <c r="V84" s="36"/>
    </row>
    <row r="85" spans="1:22" s="117" customFormat="1" ht="15" customHeight="1">
      <c r="A85" s="141"/>
      <c r="B85" s="93"/>
      <c r="C85" s="84"/>
      <c r="D85" s="84"/>
      <c r="E85" s="84"/>
      <c r="F85" s="23" t="s">
        <v>127</v>
      </c>
      <c r="G85" s="84" t="s">
        <v>123</v>
      </c>
      <c r="H85" s="117" t="s">
        <v>121</v>
      </c>
      <c r="I85" s="241"/>
      <c r="J85" s="228"/>
      <c r="K85" s="228"/>
      <c r="L85" s="228"/>
      <c r="M85" s="228"/>
      <c r="N85" s="78"/>
      <c r="O85" s="186"/>
      <c r="P85" s="222"/>
      <c r="Q85" s="187"/>
      <c r="R85" s="188"/>
      <c r="S85" s="58"/>
      <c r="T85" s="36"/>
      <c r="U85" s="36"/>
      <c r="V85" s="36"/>
    </row>
    <row r="86" spans="1:22" s="37" customFormat="1" ht="37.5" customHeight="1" thickBot="1">
      <c r="A86" s="142"/>
      <c r="B86" s="94"/>
      <c r="C86" s="89"/>
      <c r="D86" s="89"/>
      <c r="E86" s="89"/>
      <c r="F86" s="207" t="s">
        <v>128</v>
      </c>
      <c r="G86" s="197" t="s">
        <v>124</v>
      </c>
      <c r="H86" s="55" t="s">
        <v>61</v>
      </c>
      <c r="I86" s="242"/>
      <c r="J86" s="229"/>
      <c r="K86" s="229"/>
      <c r="L86" s="229"/>
      <c r="M86" s="229"/>
      <c r="N86" s="82"/>
      <c r="O86" s="189"/>
      <c r="P86" s="223"/>
      <c r="Q86" s="190"/>
      <c r="R86" s="191"/>
      <c r="S86" s="70"/>
      <c r="T86" s="36"/>
      <c r="U86" s="36"/>
      <c r="V86" s="36"/>
    </row>
    <row r="87" spans="1:22" s="49" customFormat="1" ht="26.1" customHeight="1">
      <c r="A87" s="143" t="s">
        <v>46</v>
      </c>
      <c r="B87" s="111"/>
      <c r="C87" s="84" t="s">
        <v>81</v>
      </c>
      <c r="D87" s="91"/>
      <c r="E87" s="92" t="s">
        <v>78</v>
      </c>
      <c r="F87" s="39" t="s">
        <v>79</v>
      </c>
      <c r="G87" s="74"/>
      <c r="H87" s="41" t="s">
        <v>130</v>
      </c>
      <c r="I87" s="240"/>
      <c r="J87" s="227"/>
      <c r="K87" s="136"/>
      <c r="L87" s="227"/>
      <c r="M87" s="136"/>
      <c r="N87" s="78">
        <v>5</v>
      </c>
      <c r="O87" s="131"/>
      <c r="P87" s="222">
        <f>O87*N87</f>
        <v>0</v>
      </c>
      <c r="Q87" s="56"/>
      <c r="R87" s="56"/>
      <c r="S87" s="58">
        <f>SUM(P87,Q87,R87)</f>
        <v>0</v>
      </c>
      <c r="T87" s="36"/>
      <c r="U87" s="36"/>
      <c r="V87" s="36"/>
    </row>
    <row r="88" spans="1:22" s="49" customFormat="1" ht="15" customHeight="1">
      <c r="A88" s="141"/>
      <c r="B88" s="93"/>
      <c r="C88" s="84"/>
      <c r="D88" s="84"/>
      <c r="E88" s="116" t="s">
        <v>178</v>
      </c>
      <c r="F88" s="74" t="s">
        <v>129</v>
      </c>
      <c r="G88" s="74"/>
      <c r="H88" s="84" t="s">
        <v>80</v>
      </c>
      <c r="I88" s="241"/>
      <c r="J88" s="228"/>
      <c r="K88" s="136"/>
      <c r="L88" s="228"/>
      <c r="M88" s="136"/>
      <c r="N88" s="78"/>
      <c r="O88" s="131"/>
      <c r="P88" s="222"/>
      <c r="Q88" s="56"/>
      <c r="R88" s="57"/>
      <c r="S88" s="58"/>
      <c r="T88" s="36"/>
      <c r="U88" s="36"/>
      <c r="V88" s="36"/>
    </row>
    <row r="89" spans="1:22" s="49" customFormat="1" ht="15" customHeight="1">
      <c r="A89" s="141"/>
      <c r="B89" s="93"/>
      <c r="C89" s="84"/>
      <c r="D89" s="84"/>
      <c r="E89" s="84"/>
      <c r="F89" s="84" t="s">
        <v>134</v>
      </c>
      <c r="G89" s="84" t="s">
        <v>131</v>
      </c>
      <c r="H89" s="74" t="s">
        <v>133</v>
      </c>
      <c r="I89" s="241"/>
      <c r="J89" s="228"/>
      <c r="K89" s="136"/>
      <c r="L89" s="228"/>
      <c r="M89" s="136"/>
      <c r="N89" s="78"/>
      <c r="O89" s="131"/>
      <c r="P89" s="222"/>
      <c r="Q89" s="56"/>
      <c r="R89" s="57"/>
      <c r="S89" s="58"/>
      <c r="T89" s="36"/>
      <c r="U89" s="36"/>
      <c r="V89" s="36"/>
    </row>
    <row r="90" spans="1:22" s="49" customFormat="1" ht="15" customHeight="1">
      <c r="A90" s="141"/>
      <c r="B90" s="93"/>
      <c r="C90" s="84"/>
      <c r="D90" s="84"/>
      <c r="E90" s="84"/>
      <c r="F90" s="84" t="s">
        <v>135</v>
      </c>
      <c r="G90" s="52" t="s">
        <v>136</v>
      </c>
      <c r="H90" s="84" t="s">
        <v>61</v>
      </c>
      <c r="I90" s="241"/>
      <c r="J90" s="228"/>
      <c r="K90" s="136"/>
      <c r="L90" s="228"/>
      <c r="M90" s="136"/>
      <c r="N90" s="78"/>
      <c r="O90" s="131"/>
      <c r="P90" s="222"/>
      <c r="Q90" s="56"/>
      <c r="R90" s="57"/>
      <c r="S90" s="58"/>
      <c r="T90" s="36"/>
      <c r="U90" s="36"/>
      <c r="V90" s="36"/>
    </row>
    <row r="91" spans="1:22" s="37" customFormat="1" ht="15.75" customHeight="1" thickBot="1">
      <c r="A91" s="142"/>
      <c r="B91" s="94"/>
      <c r="C91" s="89"/>
      <c r="D91" s="89"/>
      <c r="E91" s="89"/>
      <c r="F91" s="205" t="s">
        <v>137</v>
      </c>
      <c r="G91" s="89"/>
      <c r="H91" s="89" t="s">
        <v>132</v>
      </c>
      <c r="I91" s="242"/>
      <c r="J91" s="229"/>
      <c r="K91" s="137"/>
      <c r="L91" s="229"/>
      <c r="M91" s="137"/>
      <c r="N91" s="82"/>
      <c r="O91" s="133"/>
      <c r="P91" s="223"/>
      <c r="Q91" s="68"/>
      <c r="R91" s="69"/>
      <c r="S91" s="70"/>
      <c r="T91" s="36"/>
      <c r="U91" s="36"/>
      <c r="V91" s="36"/>
    </row>
    <row r="92" spans="1:22" s="49" customFormat="1" ht="35.25" customHeight="1">
      <c r="A92" s="143" t="s">
        <v>46</v>
      </c>
      <c r="B92" s="111"/>
      <c r="C92" s="72" t="s">
        <v>96</v>
      </c>
      <c r="D92" s="72"/>
      <c r="E92" s="72" t="s">
        <v>94</v>
      </c>
      <c r="F92" s="72" t="s">
        <v>95</v>
      </c>
      <c r="G92" s="72"/>
      <c r="H92" s="72"/>
      <c r="I92" s="44"/>
      <c r="J92" s="227"/>
      <c r="K92" s="135"/>
      <c r="L92" s="227"/>
      <c r="M92" s="227"/>
      <c r="N92" s="80">
        <v>2</v>
      </c>
      <c r="O92" s="130"/>
      <c r="P92" s="221">
        <f>O92*N92</f>
        <v>0</v>
      </c>
      <c r="Q92" s="47"/>
      <c r="R92" s="47"/>
      <c r="S92" s="48">
        <f>SUM(P92,Q92,R92)</f>
        <v>0</v>
      </c>
      <c r="T92" s="36"/>
      <c r="U92" s="36"/>
      <c r="V92" s="36"/>
    </row>
    <row r="93" spans="1:22" s="49" customFormat="1" ht="15" customHeight="1">
      <c r="A93" s="141"/>
      <c r="B93" s="93"/>
      <c r="C93" s="84"/>
      <c r="D93" s="84"/>
      <c r="E93" s="116" t="s">
        <v>178</v>
      </c>
      <c r="F93" s="84"/>
      <c r="G93" s="84"/>
      <c r="H93" s="84" t="s">
        <v>97</v>
      </c>
      <c r="I93" s="52"/>
      <c r="J93" s="228"/>
      <c r="K93" s="136"/>
      <c r="L93" s="228"/>
      <c r="M93" s="228"/>
      <c r="N93" s="78"/>
      <c r="O93" s="131"/>
      <c r="P93" s="222"/>
      <c r="Q93" s="56"/>
      <c r="R93" s="57"/>
      <c r="S93" s="58"/>
      <c r="T93" s="36"/>
      <c r="U93" s="36"/>
      <c r="V93" s="36"/>
    </row>
    <row r="94" spans="1:22" s="49" customFormat="1" ht="27.6" customHeight="1" thickBot="1">
      <c r="A94" s="141"/>
      <c r="B94" s="94"/>
      <c r="C94" s="89"/>
      <c r="D94" s="89"/>
      <c r="E94" s="192"/>
      <c r="F94" s="205" t="s">
        <v>125</v>
      </c>
      <c r="G94" s="192"/>
      <c r="H94" s="89"/>
      <c r="I94" s="52"/>
      <c r="J94" s="229"/>
      <c r="K94" s="137"/>
      <c r="L94" s="229"/>
      <c r="M94" s="229"/>
      <c r="N94" s="82"/>
      <c r="O94" s="131"/>
      <c r="P94" s="222"/>
      <c r="Q94" s="56"/>
      <c r="R94" s="57"/>
      <c r="S94" s="58"/>
      <c r="T94" s="36"/>
      <c r="U94" s="36"/>
      <c r="V94" s="36"/>
    </row>
    <row r="95" spans="1:22" s="49" customFormat="1" ht="27" customHeight="1">
      <c r="A95" s="143" t="s">
        <v>46</v>
      </c>
      <c r="B95" s="145"/>
      <c r="C95" s="72" t="s">
        <v>96</v>
      </c>
      <c r="D95" s="91"/>
      <c r="E95" s="92" t="s">
        <v>51</v>
      </c>
      <c r="F95" s="41" t="s">
        <v>138</v>
      </c>
      <c r="G95" s="74"/>
      <c r="H95" s="74"/>
      <c r="I95" s="240"/>
      <c r="J95" s="227"/>
      <c r="K95" s="227"/>
      <c r="L95" s="227"/>
      <c r="M95" s="227"/>
      <c r="N95" s="80">
        <v>1</v>
      </c>
      <c r="O95" s="130"/>
      <c r="P95" s="221">
        <f>O95*N95</f>
        <v>0</v>
      </c>
      <c r="Q95" s="47"/>
      <c r="R95" s="47"/>
      <c r="S95" s="48">
        <f>SUM(P95,Q95,R95)</f>
        <v>0</v>
      </c>
      <c r="T95" s="36"/>
      <c r="U95" s="36"/>
      <c r="V95" s="36"/>
    </row>
    <row r="96" spans="1:22" s="49" customFormat="1" ht="15" customHeight="1">
      <c r="A96" s="141"/>
      <c r="B96" s="93"/>
      <c r="C96" s="72"/>
      <c r="D96" s="72"/>
      <c r="E96" s="116" t="s">
        <v>178</v>
      </c>
      <c r="F96" s="74" t="s">
        <v>105</v>
      </c>
      <c r="H96" s="74" t="s">
        <v>107</v>
      </c>
      <c r="I96" s="241"/>
      <c r="J96" s="228"/>
      <c r="K96" s="228"/>
      <c r="L96" s="228"/>
      <c r="M96" s="228"/>
      <c r="N96" s="78"/>
      <c r="O96" s="131"/>
      <c r="P96" s="222"/>
      <c r="Q96" s="56"/>
      <c r="R96" s="57"/>
      <c r="S96" s="58"/>
      <c r="T96" s="36"/>
      <c r="U96" s="36"/>
      <c r="V96" s="36"/>
    </row>
    <row r="97" spans="1:22" s="49" customFormat="1" ht="15" customHeight="1">
      <c r="A97" s="141"/>
      <c r="B97" s="93"/>
      <c r="C97" s="72"/>
      <c r="D97" s="72"/>
      <c r="E97" s="92"/>
      <c r="F97" s="74" t="s">
        <v>106</v>
      </c>
      <c r="H97" s="74" t="s">
        <v>170</v>
      </c>
      <c r="I97" s="241"/>
      <c r="J97" s="228"/>
      <c r="K97" s="228"/>
      <c r="L97" s="228"/>
      <c r="M97" s="228"/>
      <c r="N97" s="78"/>
      <c r="O97" s="131"/>
      <c r="P97" s="222"/>
      <c r="Q97" s="56"/>
      <c r="R97" s="57"/>
      <c r="S97" s="58"/>
      <c r="T97" s="36"/>
      <c r="U97" s="36"/>
      <c r="V97" s="36"/>
    </row>
    <row r="98" spans="1:22" s="49" customFormat="1" ht="15" customHeight="1">
      <c r="A98" s="141"/>
      <c r="B98" s="71"/>
      <c r="C98" s="92"/>
      <c r="D98" s="92"/>
      <c r="E98" s="92"/>
      <c r="F98" s="196"/>
      <c r="H98" s="92" t="s">
        <v>108</v>
      </c>
      <c r="I98" s="241"/>
      <c r="J98" s="228"/>
      <c r="K98" s="228"/>
      <c r="L98" s="228"/>
      <c r="M98" s="228"/>
      <c r="N98" s="78"/>
      <c r="O98" s="131"/>
      <c r="P98" s="222"/>
      <c r="Q98" s="56"/>
      <c r="R98" s="57"/>
      <c r="S98" s="58"/>
      <c r="T98" s="36"/>
      <c r="U98" s="36"/>
      <c r="V98" s="36"/>
    </row>
    <row r="99" spans="1:22" s="37" customFormat="1" ht="27.75" customHeight="1" thickBot="1">
      <c r="A99" s="142"/>
      <c r="B99" s="61"/>
      <c r="C99" s="132"/>
      <c r="D99" s="132"/>
      <c r="E99" s="132"/>
      <c r="F99" s="208" t="s">
        <v>139</v>
      </c>
      <c r="G99" s="132"/>
      <c r="H99" s="62"/>
      <c r="I99" s="242"/>
      <c r="J99" s="229"/>
      <c r="K99" s="229"/>
      <c r="L99" s="229"/>
      <c r="M99" s="229"/>
      <c r="N99" s="82"/>
      <c r="O99" s="133"/>
      <c r="P99" s="223"/>
      <c r="Q99" s="68"/>
      <c r="R99" s="69"/>
      <c r="S99" s="70"/>
      <c r="T99" s="36"/>
      <c r="U99" s="36"/>
      <c r="V99" s="36"/>
    </row>
    <row r="100" spans="1:22" s="74" customFormat="1" ht="27.95" customHeight="1">
      <c r="A100" s="143" t="s">
        <v>46</v>
      </c>
      <c r="B100" s="111"/>
      <c r="C100" s="72" t="s">
        <v>109</v>
      </c>
      <c r="D100" s="91"/>
      <c r="E100" s="92" t="s">
        <v>45</v>
      </c>
      <c r="F100" s="74" t="s">
        <v>112</v>
      </c>
      <c r="H100" s="211"/>
      <c r="I100" s="237"/>
      <c r="J100" s="227"/>
      <c r="K100" s="136"/>
      <c r="L100" s="136"/>
      <c r="M100" s="227"/>
      <c r="N100" s="80">
        <v>6</v>
      </c>
      <c r="O100" s="130"/>
      <c r="P100" s="221">
        <f>O100*N100</f>
        <v>0</v>
      </c>
      <c r="Q100" s="47"/>
      <c r="R100" s="47"/>
      <c r="S100" s="48">
        <f>SUM(P100,Q100,R100)</f>
        <v>0</v>
      </c>
      <c r="T100" s="23"/>
      <c r="U100" s="23"/>
      <c r="V100" s="23"/>
    </row>
    <row r="101" spans="1:22" s="49" customFormat="1" ht="15" customHeight="1">
      <c r="A101" s="141"/>
      <c r="B101" s="111"/>
      <c r="C101" s="72"/>
      <c r="D101" s="72"/>
      <c r="E101" s="116" t="s">
        <v>178</v>
      </c>
      <c r="F101" s="74" t="s">
        <v>145</v>
      </c>
      <c r="G101" s="72" t="s">
        <v>144</v>
      </c>
      <c r="H101" s="74" t="s">
        <v>147</v>
      </c>
      <c r="I101" s="238"/>
      <c r="J101" s="228"/>
      <c r="K101" s="136"/>
      <c r="L101" s="136"/>
      <c r="M101" s="228"/>
      <c r="N101" s="78"/>
      <c r="O101" s="131"/>
      <c r="P101" s="222"/>
      <c r="Q101" s="56"/>
      <c r="R101" s="57"/>
      <c r="S101" s="58"/>
      <c r="T101" s="36"/>
      <c r="U101" s="36"/>
      <c r="V101" s="36"/>
    </row>
    <row r="102" spans="1:22" s="49" customFormat="1" ht="15" customHeight="1">
      <c r="A102" s="141"/>
      <c r="B102" s="111"/>
      <c r="C102" s="72"/>
      <c r="D102" s="72"/>
      <c r="E102" s="92"/>
      <c r="F102" s="74" t="s">
        <v>142</v>
      </c>
      <c r="H102" s="74" t="s">
        <v>148</v>
      </c>
      <c r="I102" s="238"/>
      <c r="J102" s="228"/>
      <c r="K102" s="136"/>
      <c r="L102" s="136"/>
      <c r="M102" s="228"/>
      <c r="N102" s="78"/>
      <c r="O102" s="131"/>
      <c r="P102" s="222"/>
      <c r="Q102" s="56"/>
      <c r="R102" s="57"/>
      <c r="S102" s="58"/>
      <c r="T102" s="36"/>
      <c r="U102" s="36"/>
      <c r="V102" s="36"/>
    </row>
    <row r="103" spans="1:22" s="49" customFormat="1" ht="15" customHeight="1">
      <c r="A103" s="141"/>
      <c r="B103" s="145"/>
      <c r="C103" s="92"/>
      <c r="D103" s="92"/>
      <c r="E103" s="92"/>
      <c r="F103" s="205" t="s">
        <v>146</v>
      </c>
      <c r="H103" s="92" t="s">
        <v>143</v>
      </c>
      <c r="I103" s="238"/>
      <c r="J103" s="228"/>
      <c r="K103" s="136"/>
      <c r="L103" s="136"/>
      <c r="M103" s="228"/>
      <c r="N103" s="78"/>
      <c r="O103" s="131"/>
      <c r="P103" s="222"/>
      <c r="Q103" s="56"/>
      <c r="R103" s="57"/>
      <c r="S103" s="58"/>
      <c r="T103" s="36"/>
      <c r="U103" s="36"/>
      <c r="V103" s="36"/>
    </row>
    <row r="104" spans="1:22" s="37" customFormat="1" ht="13.5" customHeight="1" thickBot="1">
      <c r="A104" s="144"/>
      <c r="B104" s="112"/>
      <c r="C104" s="134"/>
      <c r="D104" s="134"/>
      <c r="E104" s="134"/>
      <c r="F104" s="198"/>
      <c r="G104" s="134"/>
      <c r="H104" s="134"/>
      <c r="I104" s="239"/>
      <c r="J104" s="229"/>
      <c r="K104" s="137"/>
      <c r="L104" s="137"/>
      <c r="M104" s="229"/>
      <c r="N104" s="82"/>
      <c r="O104" s="133"/>
      <c r="P104" s="223"/>
      <c r="Q104" s="68"/>
      <c r="R104" s="69"/>
      <c r="S104" s="70"/>
      <c r="T104" s="36"/>
      <c r="U104" s="36"/>
      <c r="V104" s="36"/>
    </row>
    <row r="105" spans="1:22" s="49" customFormat="1" ht="27.95" customHeight="1">
      <c r="A105" s="143" t="s">
        <v>46</v>
      </c>
      <c r="B105" s="111"/>
      <c r="C105" s="72" t="s">
        <v>109</v>
      </c>
      <c r="D105" s="91"/>
      <c r="E105" s="129" t="s">
        <v>50</v>
      </c>
      <c r="F105" s="72" t="s">
        <v>164</v>
      </c>
      <c r="G105" s="209"/>
      <c r="H105" s="88" t="s">
        <v>110</v>
      </c>
      <c r="I105" s="237" t="e" vm="1">
        <v>#VALUE!</v>
      </c>
      <c r="J105" s="227"/>
      <c r="K105" s="136"/>
      <c r="L105" s="136"/>
      <c r="M105" s="227"/>
      <c r="N105" s="80">
        <v>12</v>
      </c>
      <c r="O105" s="130"/>
      <c r="P105" s="221">
        <f>O105*N105</f>
        <v>0</v>
      </c>
      <c r="Q105" s="47"/>
      <c r="R105" s="47"/>
      <c r="S105" s="48">
        <f>SUM(P105,Q105,R105)</f>
        <v>0</v>
      </c>
      <c r="T105" s="36"/>
      <c r="U105" s="36"/>
      <c r="V105" s="36"/>
    </row>
    <row r="106" spans="1:22" s="49" customFormat="1" ht="15" customHeight="1">
      <c r="A106" s="141"/>
      <c r="B106" s="93"/>
      <c r="C106" s="84"/>
      <c r="D106" s="84"/>
      <c r="E106" s="116" t="s">
        <v>178</v>
      </c>
      <c r="F106" s="72"/>
      <c r="G106" s="50"/>
      <c r="H106" s="74" t="s">
        <v>140</v>
      </c>
      <c r="I106" s="238"/>
      <c r="J106" s="228"/>
      <c r="K106" s="136"/>
      <c r="L106" s="136"/>
      <c r="M106" s="228"/>
      <c r="N106" s="78"/>
      <c r="O106" s="131"/>
      <c r="P106" s="222"/>
      <c r="Q106" s="56"/>
      <c r="R106" s="57"/>
      <c r="S106" s="58"/>
      <c r="T106" s="36"/>
      <c r="U106" s="36"/>
      <c r="V106" s="36"/>
    </row>
    <row r="107" spans="1:22" s="37" customFormat="1" ht="36.6" customHeight="1" thickBot="1">
      <c r="A107" s="144"/>
      <c r="B107" s="146"/>
      <c r="C107" s="67"/>
      <c r="D107" s="67"/>
      <c r="E107" s="67"/>
      <c r="F107" s="210" t="s">
        <v>141</v>
      </c>
      <c r="G107" s="89"/>
      <c r="H107" s="67"/>
      <c r="I107" s="239"/>
      <c r="J107" s="229"/>
      <c r="K107" s="137"/>
      <c r="L107" s="137"/>
      <c r="M107" s="229"/>
      <c r="N107" s="82"/>
      <c r="O107" s="131"/>
      <c r="P107" s="222"/>
      <c r="Q107" s="56"/>
      <c r="R107" s="57"/>
      <c r="S107" s="58"/>
      <c r="T107" s="36"/>
      <c r="U107" s="36"/>
      <c r="V107" s="36"/>
    </row>
    <row r="108" spans="1:22" s="49" customFormat="1" ht="36.950000000000003" customHeight="1">
      <c r="A108" s="143" t="s">
        <v>46</v>
      </c>
      <c r="B108" s="111"/>
      <c r="C108" s="72" t="s">
        <v>109</v>
      </c>
      <c r="D108" s="91"/>
      <c r="E108" s="92" t="s">
        <v>50</v>
      </c>
      <c r="F108" s="72" t="s">
        <v>164</v>
      </c>
      <c r="G108" s="214" t="s">
        <v>171</v>
      </c>
      <c r="H108" s="39" t="s">
        <v>165</v>
      </c>
      <c r="I108" s="237"/>
      <c r="J108" s="227"/>
      <c r="K108" s="136"/>
      <c r="L108" s="136"/>
      <c r="M108" s="227"/>
      <c r="N108" s="80">
        <v>12</v>
      </c>
      <c r="O108" s="130"/>
      <c r="P108" s="221">
        <f>N108*O108</f>
        <v>0</v>
      </c>
      <c r="Q108" s="47"/>
      <c r="R108" s="47"/>
      <c r="S108" s="48">
        <f>SUM(P108,Q108,R108)</f>
        <v>0</v>
      </c>
      <c r="T108" s="36"/>
      <c r="U108" s="36"/>
      <c r="V108" s="36"/>
    </row>
    <row r="109" spans="1:22" s="49" customFormat="1">
      <c r="A109" s="141"/>
      <c r="B109" s="111"/>
      <c r="C109" s="72"/>
      <c r="D109" s="91"/>
      <c r="E109" s="116" t="s">
        <v>178</v>
      </c>
      <c r="F109" s="84"/>
      <c r="H109" s="84" t="s">
        <v>166</v>
      </c>
      <c r="I109" s="238"/>
      <c r="J109" s="228"/>
      <c r="K109" s="136"/>
      <c r="L109" s="136"/>
      <c r="M109" s="228"/>
      <c r="N109" s="78"/>
      <c r="O109" s="131"/>
      <c r="P109" s="222"/>
      <c r="Q109" s="56"/>
      <c r="R109" s="57"/>
      <c r="S109" s="58"/>
      <c r="T109" s="36"/>
      <c r="U109" s="36"/>
      <c r="V109" s="36"/>
    </row>
    <row r="110" spans="1:22" s="49" customFormat="1" ht="14.25" customHeight="1">
      <c r="A110" s="141"/>
      <c r="B110" s="111"/>
      <c r="C110" s="72"/>
      <c r="D110" s="91"/>
      <c r="E110" s="92"/>
      <c r="F110" s="84"/>
      <c r="G110" s="84"/>
      <c r="H110" s="84"/>
      <c r="I110" s="238"/>
      <c r="J110" s="228"/>
      <c r="K110" s="136"/>
      <c r="L110" s="136"/>
      <c r="M110" s="228"/>
      <c r="N110" s="78"/>
      <c r="O110" s="131"/>
      <c r="P110" s="222"/>
      <c r="Q110" s="56"/>
      <c r="R110" s="57"/>
      <c r="S110" s="58"/>
      <c r="T110" s="36"/>
      <c r="U110" s="36"/>
      <c r="V110" s="36"/>
    </row>
    <row r="111" spans="1:22" s="37" customFormat="1" ht="25.5" customHeight="1" thickBot="1">
      <c r="A111" s="142"/>
      <c r="B111" s="94"/>
      <c r="C111" s="89"/>
      <c r="D111" s="89"/>
      <c r="E111" s="89"/>
      <c r="F111" s="210" t="s">
        <v>141</v>
      </c>
      <c r="G111" s="89"/>
      <c r="H111" s="89"/>
      <c r="I111" s="239"/>
      <c r="J111" s="229"/>
      <c r="K111" s="137"/>
      <c r="L111" s="137"/>
      <c r="M111" s="229"/>
      <c r="N111" s="82"/>
      <c r="O111" s="131"/>
      <c r="P111" s="222"/>
      <c r="Q111" s="56"/>
      <c r="R111" s="57"/>
      <c r="S111" s="58"/>
      <c r="T111" s="36"/>
      <c r="U111" s="36"/>
      <c r="V111" s="36"/>
    </row>
    <row r="112" spans="1:22" s="36" customFormat="1" ht="27" customHeight="1">
      <c r="A112" s="193"/>
      <c r="B112" s="181"/>
      <c r="C112" s="138" t="s">
        <v>109</v>
      </c>
      <c r="D112" s="182"/>
      <c r="E112" s="42" t="s">
        <v>50</v>
      </c>
      <c r="F112" s="72" t="s">
        <v>163</v>
      </c>
      <c r="G112" s="138"/>
      <c r="H112" s="138" t="s">
        <v>174</v>
      </c>
      <c r="I112" s="224"/>
      <c r="J112" s="227"/>
      <c r="K112" s="227"/>
      <c r="L112" s="227"/>
      <c r="M112" s="227"/>
      <c r="N112" s="79">
        <v>6</v>
      </c>
      <c r="O112" s="135"/>
      <c r="P112" s="221">
        <f>O112*N112</f>
        <v>0</v>
      </c>
      <c r="Q112" s="47" t="s">
        <v>176</v>
      </c>
      <c r="R112" s="47" t="s">
        <v>176</v>
      </c>
      <c r="S112" s="48">
        <f t="shared" ref="S112" si="0">SUM(P112,Q112,R112)</f>
        <v>0</v>
      </c>
    </row>
    <row r="113" spans="1:19" s="36" customFormat="1" ht="15" customHeight="1">
      <c r="A113" s="193"/>
      <c r="B113" s="93"/>
      <c r="C113" s="84"/>
      <c r="D113" s="84"/>
      <c r="E113" s="116" t="s">
        <v>178</v>
      </c>
      <c r="F113" s="84" t="s">
        <v>167</v>
      </c>
      <c r="G113" s="84"/>
      <c r="H113" s="84" t="s">
        <v>175</v>
      </c>
      <c r="I113" s="225"/>
      <c r="J113" s="228"/>
      <c r="K113" s="228"/>
      <c r="L113" s="228"/>
      <c r="M113" s="228"/>
      <c r="N113" s="76"/>
      <c r="O113" s="233"/>
      <c r="P113" s="234"/>
      <c r="Q113" s="233"/>
      <c r="R113" s="233"/>
      <c r="S113" s="230"/>
    </row>
    <row r="114" spans="1:19" s="36" customFormat="1" ht="15" customHeight="1">
      <c r="A114" s="193"/>
      <c r="B114" s="93"/>
      <c r="C114" s="84"/>
      <c r="D114" s="84"/>
      <c r="E114" s="84"/>
      <c r="F114" s="84" t="s">
        <v>168</v>
      </c>
      <c r="G114" s="84"/>
      <c r="H114" s="84" t="s">
        <v>173</v>
      </c>
      <c r="I114" s="225"/>
      <c r="J114" s="228"/>
      <c r="K114" s="228"/>
      <c r="L114" s="228"/>
      <c r="M114" s="228"/>
      <c r="N114" s="76"/>
      <c r="O114" s="228"/>
      <c r="P114" s="235"/>
      <c r="Q114" s="228"/>
      <c r="R114" s="228"/>
      <c r="S114" s="231"/>
    </row>
    <row r="115" spans="1:19" s="36" customFormat="1" ht="16.5" customHeight="1" thickBot="1">
      <c r="A115" s="193"/>
      <c r="B115" s="146"/>
      <c r="C115" s="67"/>
      <c r="D115" s="67"/>
      <c r="E115" s="67"/>
      <c r="F115" s="210" t="s">
        <v>169</v>
      </c>
      <c r="G115" s="67"/>
      <c r="H115" s="67"/>
      <c r="I115" s="226"/>
      <c r="J115" s="229"/>
      <c r="K115" s="229"/>
      <c r="L115" s="229"/>
      <c r="M115" s="229"/>
      <c r="N115" s="81"/>
      <c r="O115" s="229"/>
      <c r="P115" s="236"/>
      <c r="Q115" s="229"/>
      <c r="R115" s="229"/>
      <c r="S115" s="232"/>
    </row>
    <row r="116" spans="1:19" s="36" customFormat="1" ht="16.5" customHeight="1">
      <c r="A116" s="193"/>
      <c r="B116" s="96"/>
      <c r="C116" s="96"/>
      <c r="D116" s="96"/>
      <c r="E116" s="96"/>
      <c r="F116" s="97"/>
      <c r="G116" s="96"/>
      <c r="H116" s="96"/>
      <c r="I116" s="96"/>
      <c r="J116" s="96"/>
      <c r="K116" s="96"/>
      <c r="L116" s="96"/>
      <c r="M116" s="96" t="s">
        <v>47</v>
      </c>
      <c r="N116" s="23"/>
      <c r="O116" s="100"/>
      <c r="P116" s="100">
        <f>SUM(P14:P115)</f>
        <v>0</v>
      </c>
      <c r="Q116" s="100">
        <f>SUM(Q46:Q115)</f>
        <v>0</v>
      </c>
      <c r="R116" s="100">
        <f>SUM(R14:R115)</f>
        <v>0</v>
      </c>
      <c r="S116" s="100">
        <f>SUM(P116:R116)</f>
        <v>0</v>
      </c>
    </row>
    <row r="117" spans="1:19">
      <c r="S117" s="23"/>
    </row>
    <row r="118" spans="1:19" ht="15.75">
      <c r="M118" s="98" t="s">
        <v>20</v>
      </c>
      <c r="S118" s="102">
        <f>SUM(S116:S116)</f>
        <v>0</v>
      </c>
    </row>
    <row r="119" spans="1:19">
      <c r="S119" s="23"/>
    </row>
    <row r="120" spans="1:19">
      <c r="S120" s="23"/>
    </row>
    <row r="121" spans="1:19">
      <c r="S121" s="23"/>
    </row>
    <row r="122" spans="1:19">
      <c r="S122" s="23"/>
    </row>
    <row r="123" spans="1:19">
      <c r="S123" s="23"/>
    </row>
    <row r="124" spans="1:19">
      <c r="S124" s="23"/>
    </row>
    <row r="125" spans="1:19">
      <c r="S125" s="23"/>
    </row>
    <row r="126" spans="1:19">
      <c r="S126" s="23"/>
    </row>
    <row r="127" spans="1:19">
      <c r="S127" s="23"/>
    </row>
    <row r="128" spans="1:19">
      <c r="S128" s="23"/>
    </row>
    <row r="129" spans="19:19">
      <c r="S129" s="23"/>
    </row>
    <row r="130" spans="19:19">
      <c r="S130" s="23"/>
    </row>
    <row r="131" spans="19:19">
      <c r="S131" s="23"/>
    </row>
    <row r="132" spans="19:19">
      <c r="S132" s="23"/>
    </row>
    <row r="133" spans="19:19">
      <c r="S133" s="23"/>
    </row>
    <row r="134" spans="19:19">
      <c r="S134" s="23"/>
    </row>
    <row r="135" spans="19:19">
      <c r="S135" s="23"/>
    </row>
    <row r="136" spans="19:19">
      <c r="S136" s="23"/>
    </row>
    <row r="137" spans="19:19">
      <c r="S137" s="23"/>
    </row>
    <row r="138" spans="19:19">
      <c r="S138" s="23"/>
    </row>
    <row r="139" spans="19:19">
      <c r="S139" s="23"/>
    </row>
  </sheetData>
  <mergeCells count="149">
    <mergeCell ref="I60:I63"/>
    <mergeCell ref="I64:I67"/>
    <mergeCell ref="J64:J67"/>
    <mergeCell ref="K64:K67"/>
    <mergeCell ref="L64:L67"/>
    <mergeCell ref="M64:M67"/>
    <mergeCell ref="L68:L70"/>
    <mergeCell ref="I76:I79"/>
    <mergeCell ref="J76:J79"/>
    <mergeCell ref="K76:K79"/>
    <mergeCell ref="M68:M70"/>
    <mergeCell ref="I71:I75"/>
    <mergeCell ref="J71:J75"/>
    <mergeCell ref="K71:K75"/>
    <mergeCell ref="L71:L75"/>
    <mergeCell ref="M71:M75"/>
    <mergeCell ref="I68:I70"/>
    <mergeCell ref="J68:J70"/>
    <mergeCell ref="K68:K70"/>
    <mergeCell ref="Q4:S4"/>
    <mergeCell ref="A5:D5"/>
    <mergeCell ref="E5:F5"/>
    <mergeCell ref="J5:N5"/>
    <mergeCell ref="O5:P5"/>
    <mergeCell ref="A1:S1"/>
    <mergeCell ref="A2:S2"/>
    <mergeCell ref="A3:D3"/>
    <mergeCell ref="E3:F3"/>
    <mergeCell ref="O3:P3"/>
    <mergeCell ref="Q3:S3"/>
    <mergeCell ref="K3:M3"/>
    <mergeCell ref="A6:D6"/>
    <mergeCell ref="E6:F6"/>
    <mergeCell ref="O6:P6"/>
    <mergeCell ref="A7:D7"/>
    <mergeCell ref="E7:F7"/>
    <mergeCell ref="O7:P7"/>
    <mergeCell ref="A4:D4"/>
    <mergeCell ref="E4:F4"/>
    <mergeCell ref="J4:N4"/>
    <mergeCell ref="O4:P4"/>
    <mergeCell ref="K7:M7"/>
    <mergeCell ref="F33:F36"/>
    <mergeCell ref="G33:G36"/>
    <mergeCell ref="B13:N13"/>
    <mergeCell ref="P13:S13"/>
    <mergeCell ref="I14:I22"/>
    <mergeCell ref="I23:I31"/>
    <mergeCell ref="J14:J22"/>
    <mergeCell ref="J23:J31"/>
    <mergeCell ref="J32:J38"/>
    <mergeCell ref="M32:M38"/>
    <mergeCell ref="M14:M22"/>
    <mergeCell ref="M23:M31"/>
    <mergeCell ref="I32:I38"/>
    <mergeCell ref="H34:H35"/>
    <mergeCell ref="S41:S43"/>
    <mergeCell ref="I39:I43"/>
    <mergeCell ref="J39:J43"/>
    <mergeCell ref="O41:O43"/>
    <mergeCell ref="P41:P43"/>
    <mergeCell ref="J46:J50"/>
    <mergeCell ref="K46:K50"/>
    <mergeCell ref="L46:L50"/>
    <mergeCell ref="M46:M50"/>
    <mergeCell ref="B45:N45"/>
    <mergeCell ref="I46:I50"/>
    <mergeCell ref="Q52:Q55"/>
    <mergeCell ref="R52:R55"/>
    <mergeCell ref="I56:I59"/>
    <mergeCell ref="O57:O59"/>
    <mergeCell ref="P57:P59"/>
    <mergeCell ref="Q57:Q59"/>
    <mergeCell ref="R57:R59"/>
    <mergeCell ref="Q41:Q43"/>
    <mergeCell ref="R41:R43"/>
    <mergeCell ref="M39:M43"/>
    <mergeCell ref="I51:I55"/>
    <mergeCell ref="M51:M55"/>
    <mergeCell ref="P61:P63"/>
    <mergeCell ref="Q61:Q63"/>
    <mergeCell ref="R61:R63"/>
    <mergeCell ref="S61:S63"/>
    <mergeCell ref="Q77:Q79"/>
    <mergeCell ref="J87:J91"/>
    <mergeCell ref="M92:M94"/>
    <mergeCell ref="J92:J94"/>
    <mergeCell ref="P65:P67"/>
    <mergeCell ref="Q65:Q67"/>
    <mergeCell ref="R65:R67"/>
    <mergeCell ref="S65:S67"/>
    <mergeCell ref="P69:P70"/>
    <mergeCell ref="Q69:Q70"/>
    <mergeCell ref="R69:R70"/>
    <mergeCell ref="O69:O70"/>
    <mergeCell ref="L87:L91"/>
    <mergeCell ref="O65:O67"/>
    <mergeCell ref="S69:S70"/>
    <mergeCell ref="O72:O75"/>
    <mergeCell ref="P72:P75"/>
    <mergeCell ref="Q72:Q75"/>
    <mergeCell ref="R72:R75"/>
    <mergeCell ref="S72:S75"/>
    <mergeCell ref="S52:S55"/>
    <mergeCell ref="J51:J55"/>
    <mergeCell ref="O52:O55"/>
    <mergeCell ref="P52:P55"/>
    <mergeCell ref="K95:K99"/>
    <mergeCell ref="L95:L99"/>
    <mergeCell ref="I87:I91"/>
    <mergeCell ref="R77:R79"/>
    <mergeCell ref="S77:S79"/>
    <mergeCell ref="A81:I81"/>
    <mergeCell ref="I82:I86"/>
    <mergeCell ref="J82:J86"/>
    <mergeCell ref="K82:K86"/>
    <mergeCell ref="L82:L86"/>
    <mergeCell ref="M82:M86"/>
    <mergeCell ref="L76:L79"/>
    <mergeCell ref="M76:M79"/>
    <mergeCell ref="O77:O79"/>
    <mergeCell ref="P77:P79"/>
    <mergeCell ref="S57:S59"/>
    <mergeCell ref="L92:L94"/>
    <mergeCell ref="O61:O63"/>
    <mergeCell ref="J60:J63"/>
    <mergeCell ref="M60:M63"/>
    <mergeCell ref="I105:I107"/>
    <mergeCell ref="I108:I111"/>
    <mergeCell ref="M95:M99"/>
    <mergeCell ref="I100:I104"/>
    <mergeCell ref="J100:J104"/>
    <mergeCell ref="J105:J107"/>
    <mergeCell ref="J108:J111"/>
    <mergeCell ref="M100:M104"/>
    <mergeCell ref="M105:M107"/>
    <mergeCell ref="M108:M111"/>
    <mergeCell ref="I95:I99"/>
    <mergeCell ref="J95:J99"/>
    <mergeCell ref="I112:I115"/>
    <mergeCell ref="J112:J115"/>
    <mergeCell ref="K112:K115"/>
    <mergeCell ref="L112:L115"/>
    <mergeCell ref="M112:M115"/>
    <mergeCell ref="S113:S115"/>
    <mergeCell ref="O113:O115"/>
    <mergeCell ref="P113:P115"/>
    <mergeCell ref="Q113:Q115"/>
    <mergeCell ref="R113:R115"/>
  </mergeCells>
  <hyperlinks>
    <hyperlink ref="F79" r:id="rId1" xr:uid="{58530DED-D387-409A-A597-5D10B6A65A88}"/>
    <hyperlink ref="F94" r:id="rId2" display="https://www.crateandbarrel.com/apero-swivel-accent-chair/s342720?msockid=0965f6765fd5628a203ce2235e4c630a" xr:uid="{C4FF3C20-0E1C-4EB6-99B2-03B1D3F388FE}"/>
    <hyperlink ref="F86" r:id="rId3" display="https://www.hon.com/configurator/cofi-managerial-height-chair?config=8a10fc8e-28c2-44eb-a300-494522b02773&amp;productFamily=cofi&amp;sku=HCFMU.W0.STC.F.S.DAV13.QLTTC00.SB" xr:uid="{B83F04DE-4F29-4965-8BC5-AB69969A54D1}"/>
    <hyperlink ref="F91" r:id="rId4" location="Task/Sephen/_/config/SEPHEN-HB/Front?fabric=25-1620003-0015&amp;Sephen-HighBack-Material-Textile=Sephen.HB.VG2&amp;Sephen-Arm=AR21&amp;Sephen-BaseStyle=BT7" display="https://chairbuilder.sitonit.net/ - Task/Sephen/_/config/SEPHEN-HB/Front?fabric=25-1620003-0015&amp;Sephen-HighBack-Material-Textile=Sephen.HB.VG2&amp;Sephen-Arm=AR21&amp;Sephen-BaseStyle=BT7" xr:uid="{9644B859-D210-4095-9200-75659CFBA52E}"/>
    <hyperlink ref="F99" r:id="rId5" display="https://jsifurniture.com/products/jsi-family/teekan" xr:uid="{53B82D7C-311D-4E93-B400-815608E7F6F9}"/>
    <hyperlink ref="F107" r:id="rId6" display="https://www.moooi.com/en/product/hana-chairs-un-upholstered-set-of-2-non-stackable-black-legs-white" xr:uid="{839AF04E-F3FE-497D-AF9A-5C643ECED1BC}"/>
    <hyperlink ref="F103" r:id="rId7" display="https://ofs.com/products/seating/lounge/coact" xr:uid="{5676308E-73A6-47AC-B538-B34974773EFD}"/>
    <hyperlink ref="F75" r:id="rId8" display="https://www.sitonit.net/productcatalog/parallon-cafe-occasional.html" xr:uid="{20F6384F-9D1B-48DE-8F88-802ACAC040B8}"/>
    <hyperlink ref="F50" r:id="rId9" display="https://jsifurniture.com/products/jsi-family/anthology" xr:uid="{2E977503-2E15-491F-990B-CF3A1ADC5D82}"/>
    <hyperlink ref="F54" r:id="rId10" display="https://www.enwork.com/products/foundation-drum" xr:uid="{67B42EA3-A9E7-4B35-A4D5-E4A9292B2B9F}"/>
    <hyperlink ref="F63" r:id="rId11" display="https://www.enwork.com/products/foundation-drum" xr:uid="{2DC95942-A31C-46AC-9876-1B184DE9F9EB}"/>
    <hyperlink ref="F67" r:id="rId12" display="https://www.globalfurnituregroup.com/series/river-river-plus-tables" xr:uid="{79168E76-25E2-4308-9E91-9CDF76579EDE}"/>
    <hyperlink ref="F70" r:id="rId13" display="https://www.potterybarn.com/products/flower-marble-accent-table/" xr:uid="{E5D2C704-6051-4899-BB80-7F0744ACE2AF}"/>
    <hyperlink ref="F111" r:id="rId14" display="https://www.moooi.com/en/product/hana-chairs-un-upholstered-set-of-2-non-stackable-black-legs-white" xr:uid="{59A13F36-2EB7-4F7D-816C-3923BD7DCB68}"/>
    <hyperlink ref="F115" r:id="rId15" display="https://www.steelcase.com/products/side-guest-chairs/move/" xr:uid="{A56BB054-3D6B-4470-A723-256EC9DAB7C9}"/>
  </hyperlinks>
  <pageMargins left="0.7" right="0.7" top="0.75" bottom="0.75" header="0.3" footer="0.3"/>
  <pageSetup paperSize="17" scale="56" fitToHeight="0" orientation="landscape" r:id="rId16"/>
  <rowBreaks count="3" manualBreakCount="3">
    <brk id="44" min="1" max="22" man="1"/>
    <brk id="91" min="1" max="22" man="1"/>
    <brk id="104" min="1" max="22" man="1"/>
  </rowBreaks>
  <drawing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C5B7A-2073-44B8-9DF7-0F1B1A023D73}">
  <sheetPr>
    <tabColor theme="8" tint="0.79998168889431442"/>
  </sheetPr>
  <dimension ref="A2:X9"/>
  <sheetViews>
    <sheetView zoomScale="90" zoomScaleNormal="90" workbookViewId="0">
      <selection activeCell="F7" sqref="F7"/>
    </sheetView>
  </sheetViews>
  <sheetFormatPr defaultColWidth="8.5703125" defaultRowHeight="15"/>
  <cols>
    <col min="1" max="1" width="9.42578125" style="5" customWidth="1"/>
    <col min="2" max="2" width="15.42578125" style="5" bestFit="1" customWidth="1"/>
    <col min="3" max="6" width="15.5703125" style="5" customWidth="1"/>
    <col min="7" max="7" width="15.42578125" style="5" customWidth="1"/>
    <col min="8" max="8" width="7.42578125" style="5" bestFit="1" customWidth="1"/>
    <col min="9" max="10" width="11.42578125" style="5" hidden="1" customWidth="1"/>
    <col min="11" max="11" width="12.5703125" style="5" customWidth="1"/>
    <col min="12" max="12" width="11.42578125" style="5" customWidth="1"/>
    <col min="13" max="13" width="13.5703125" style="5" bestFit="1" customWidth="1"/>
    <col min="14" max="14" width="14.5703125" style="5" customWidth="1"/>
    <col min="15" max="15" width="19.42578125" style="5" customWidth="1"/>
    <col min="16" max="16384" width="8.5703125" style="5"/>
  </cols>
  <sheetData>
    <row r="2" spans="1:24" s="9" customFormat="1" ht="60">
      <c r="A2" s="6" t="s">
        <v>7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5</v>
      </c>
      <c r="G2" s="6" t="s">
        <v>4</v>
      </c>
      <c r="H2" s="7" t="s">
        <v>0</v>
      </c>
      <c r="I2" s="8" t="s">
        <v>8</v>
      </c>
      <c r="J2" s="8" t="s">
        <v>9</v>
      </c>
      <c r="K2" s="12" t="s">
        <v>1</v>
      </c>
      <c r="L2" s="12" t="s">
        <v>11</v>
      </c>
      <c r="M2" s="12" t="s">
        <v>10</v>
      </c>
      <c r="N2" s="12" t="s">
        <v>3</v>
      </c>
      <c r="O2" s="12" t="s">
        <v>2</v>
      </c>
      <c r="P2" s="5"/>
      <c r="Q2" s="5"/>
      <c r="R2" s="5"/>
      <c r="S2" s="5"/>
      <c r="T2" s="5"/>
      <c r="U2" s="5"/>
      <c r="V2" s="5"/>
      <c r="W2" s="5"/>
      <c r="X2" s="5"/>
    </row>
    <row r="3" spans="1:24">
      <c r="A3" s="5" t="s">
        <v>21</v>
      </c>
      <c r="B3" s="5" t="s">
        <v>23</v>
      </c>
      <c r="C3" s="5" t="s">
        <v>22</v>
      </c>
      <c r="D3" s="5" t="s">
        <v>19</v>
      </c>
      <c r="E3" s="5" t="s">
        <v>19</v>
      </c>
      <c r="F3" s="5" t="s">
        <v>28</v>
      </c>
      <c r="H3" s="5">
        <v>2</v>
      </c>
      <c r="J3" s="10"/>
      <c r="K3" s="11">
        <v>0</v>
      </c>
      <c r="L3" s="11">
        <f>PRODUCT(H3:K3)</f>
        <v>0</v>
      </c>
      <c r="M3" s="11"/>
      <c r="N3" s="11"/>
      <c r="O3" s="11">
        <f>SUM(L3:N3)</f>
        <v>0</v>
      </c>
    </row>
    <row r="4" spans="1:24">
      <c r="F4" s="21" t="s">
        <v>29</v>
      </c>
    </row>
    <row r="5" spans="1:24">
      <c r="A5" s="5" t="s">
        <v>24</v>
      </c>
      <c r="B5" s="5" t="s">
        <v>18</v>
      </c>
      <c r="C5" s="5" t="s">
        <v>22</v>
      </c>
      <c r="D5" s="5" t="s">
        <v>19</v>
      </c>
      <c r="E5" s="5" t="s">
        <v>19</v>
      </c>
      <c r="F5" s="5" t="s">
        <v>28</v>
      </c>
      <c r="H5" s="5">
        <v>1</v>
      </c>
      <c r="K5" s="10">
        <v>0</v>
      </c>
      <c r="L5" s="11">
        <f>PRODUCT(H5:K5)</f>
        <v>0</v>
      </c>
      <c r="M5" s="10"/>
      <c r="N5" s="10"/>
      <c r="O5" s="11">
        <f>SUM(L5:N5)</f>
        <v>0</v>
      </c>
    </row>
    <row r="6" spans="1:24">
      <c r="F6" s="21" t="s">
        <v>29</v>
      </c>
    </row>
    <row r="7" spans="1:24" ht="15.75" thickBot="1">
      <c r="K7" s="15"/>
      <c r="L7" s="15"/>
      <c r="M7" s="15"/>
      <c r="N7" s="15"/>
      <c r="O7" s="15"/>
    </row>
    <row r="8" spans="1:24" ht="19.5" thickBot="1">
      <c r="A8" s="3"/>
      <c r="B8" s="4"/>
      <c r="C8" s="20" t="s">
        <v>6</v>
      </c>
      <c r="D8" s="14"/>
      <c r="J8" s="13"/>
      <c r="K8" s="17"/>
      <c r="L8" s="18">
        <f>SUM(L3,L5)</f>
        <v>0</v>
      </c>
      <c r="M8" s="18">
        <f t="shared" ref="M8:O8" si="0">SUM(M3,M5)</f>
        <v>0</v>
      </c>
      <c r="N8" s="18">
        <f t="shared" si="0"/>
        <v>0</v>
      </c>
      <c r="O8" s="19">
        <f t="shared" si="0"/>
        <v>0</v>
      </c>
      <c r="P8" s="14"/>
    </row>
    <row r="9" spans="1:24">
      <c r="K9" s="16"/>
      <c r="L9" s="16"/>
      <c r="M9" s="16"/>
      <c r="N9" s="16"/>
      <c r="O9" s="16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Furniture Bid</vt:lpstr>
      <vt:lpstr>FABRIC-FRAME</vt:lpstr>
      <vt:lpstr>'Furniture Bid'!Print_Area</vt:lpstr>
      <vt:lpstr>'Furniture Bid'!Print_Titles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Bob Kelley</cp:lastModifiedBy>
  <cp:lastPrinted>2022-10-11T16:05:49Z</cp:lastPrinted>
  <dcterms:created xsi:type="dcterms:W3CDTF">2018-03-06T19:43:51Z</dcterms:created>
  <dcterms:modified xsi:type="dcterms:W3CDTF">2026-06-11T19:06:12Z</dcterms:modified>
</cp:coreProperties>
</file>